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2440" windowHeight="12450"/>
  </bookViews>
  <sheets>
    <sheet name="收入支出总表（付娆统一填写）" sheetId="11" r:id="rId1"/>
    <sheet name="支出明细表（报销人填写）" sheetId="5" r:id="rId2"/>
    <sheet name="收入明细表（报销人或项目负责人填写）" sheetId="6" r:id="rId3"/>
    <sheet name="填写参考" sheetId="13" r:id="rId4"/>
  </sheets>
  <definedNames>
    <definedName name="_xlnm._FilterDatabase" localSheetId="1" hidden="1">'支出明细表（报销人填写）'!$A$10:$H$45</definedName>
    <definedName name="_xlnm.Print_Titles" localSheetId="1">'支出明细表（报销人填写）'!$4:$4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<sst xmlns="http://schemas.openxmlformats.org/spreadsheetml/2006/main" count="267" uniqueCount="193">
  <si>
    <t>附件2</t>
  </si>
  <si>
    <t>海南热带海洋学院财务信息公开收入支出总表</t>
  </si>
  <si>
    <t>单位（盖章）：国际学院</t>
  </si>
  <si>
    <t>时间：2025年6月</t>
  </si>
  <si>
    <t>序号</t>
  </si>
  <si>
    <t>项目名称</t>
  </si>
  <si>
    <t>事项</t>
  </si>
  <si>
    <t>上年结余数</t>
  </si>
  <si>
    <t>本年预算数</t>
  </si>
  <si>
    <t>预算调整数</t>
  </si>
  <si>
    <t>本月收入</t>
  </si>
  <si>
    <t>本年累计收入</t>
  </si>
  <si>
    <t>本月支出</t>
  </si>
  <si>
    <t>本年累计支出</t>
  </si>
  <si>
    <t>本年结余</t>
  </si>
  <si>
    <t>切块经费</t>
  </si>
  <si>
    <t>切块经费（2025年1月下达）</t>
  </si>
  <si>
    <t>公用经费（中外合作办学项目）</t>
  </si>
  <si>
    <t>公用经费（中外合作办学项目）（2025年1月下达）</t>
  </si>
  <si>
    <t>切块经费（2025年2月下达）</t>
  </si>
  <si>
    <t>海南省政府国际学生奖学金</t>
  </si>
  <si>
    <t>海南省政府国际学生奖学金（2025年3月下达）</t>
  </si>
  <si>
    <t>来华留学生高质量招生与培养监控</t>
  </si>
  <si>
    <t>来华留学生高质量招生与培养监控（2025年5月下达）</t>
  </si>
  <si>
    <t>公用经费（中外合作办学项目）（2025年5月下达）</t>
  </si>
  <si>
    <t>实习见习经费卡</t>
  </si>
  <si>
    <t>实习见习经费卡（2025年5月下达）</t>
  </si>
  <si>
    <t>教学/科研</t>
  </si>
  <si>
    <t>海南自贸港建设背景下12大产业对应的高校专业动态调整机制的研究（鲁晓丽）（2025年1月下达）</t>
  </si>
  <si>
    <t>基于模因论的高校雅思写作教学研究（王佳旺）</t>
  </si>
  <si>
    <t>瑞士应用技术大学经管专业人才培养模式借鉴研究（陈滋欣）</t>
  </si>
  <si>
    <t>海南省高等学校教育教学改革研究项目配套经费： 基于OBE理念的本科院校校企协同育人模式研究与实践（张建强）（2025年1月下达）</t>
  </si>
  <si>
    <t>基于产业结构调整的高等学校专业动态调整机制的研究（鲁晓丽）（2025年1月下达）</t>
  </si>
  <si>
    <t>“三全育人”综合改革试点项目（学校配套）（欧明任，2025年1月下达）</t>
  </si>
  <si>
    <t>“国际视野、中国特色、山海文化”培养目标下的中外合作办学项目深入推进课程思政建设路径探索(陈卓，2025年1月下达）</t>
  </si>
  <si>
    <t>旅游目的地新媒体营销策略研究--以海南为例（杨坤燕）（2025年1月下达）</t>
  </si>
  <si>
    <t>国家自贸港建设背景下海南入境旅游业态演化与治理创新研究（张睿）（2025年1月下达）</t>
  </si>
  <si>
    <t>“一带一路”视域中重大工程承包企业海外社会责任决策模式研究（马力）（2024年9月）</t>
  </si>
  <si>
    <t>自贸港建设背景下崖州古城旅游空间生产研究（乔淑英）</t>
  </si>
  <si>
    <t>海南热带雨林国家公园生态旅游产品研究（2024年11月）（毋茜）</t>
  </si>
  <si>
    <t>基于产业结构调整的高等学校专业动态调整机制的研究（鲁晓丽）（2025年3月下达）</t>
  </si>
  <si>
    <t>海南自贸港建设背景下应用型本科高校现代产业学院建设的研究与实践（戈秀兰，2025年4月下达）</t>
  </si>
  <si>
    <t>少数民族非遗文化符号表征与传播研究（戈秀兰,2025年5月下达）</t>
  </si>
  <si>
    <t>国家自贸港背景下海南入境旅游业态演化与治理创新研究（张睿，2025年5月下达）</t>
  </si>
  <si>
    <t>大学生创新创业素质决策对创新创业行为决策的影响及对策研究（马力，2025年5月下达）</t>
  </si>
  <si>
    <t>智媒时代海南自由贸易港“讲好中国故事”的传播实践路径研究（陈卓，2025年5月下达）</t>
  </si>
  <si>
    <t>社科经费专项-基于层次分析法技术对海南生态旅游活动目的地管理模式研究(毋茜，2025年5月13下达）</t>
  </si>
  <si>
    <t>海南省高等学校教育教学改革研究项目-基于产业结构调整的高等学校专业动态调整机制的研究（鲁晓丽，2025年6月下达）</t>
  </si>
  <si>
    <t>海南省高等学校教育教学改革研究项目-大学生创新创业素质对创新创业行为决策的影响及对策研究（马力，6月下达）</t>
  </si>
  <si>
    <t>海南自贸港建设背景下应用型本科高校现代产业学院建设的研究与实践（戈秀兰，6月下达）</t>
  </si>
  <si>
    <t>2025校企合作共建课程与课程思政示范课程项目-旅游接待业（戈秀兰，6月17日）</t>
  </si>
  <si>
    <t>2025年校级教改项目-融入课程思政的《科技与工程伦理》通识课建设（马力，6月6日）</t>
  </si>
  <si>
    <t>旅游目的地新媒体营销策略研究--以海南为例（杨坤燕）（2025年6月下达）</t>
  </si>
  <si>
    <t>2025年校级教改项目-基于新文科理念的“旅游管理+英语”155496高素质复合型人才培养创新与实践（戈秀兰，6月6日）</t>
  </si>
  <si>
    <t>合计</t>
  </si>
  <si>
    <t>附件4</t>
  </si>
  <si>
    <t>海南热带海洋学院财务信息公开支出明细表</t>
  </si>
  <si>
    <t xml:space="preserve">                                                                                              </t>
  </si>
  <si>
    <t>单位：元</t>
  </si>
  <si>
    <t>经费来源</t>
  </si>
  <si>
    <t>报销金额</t>
  </si>
  <si>
    <t>报销人</t>
  </si>
  <si>
    <t>报销事由</t>
  </si>
  <si>
    <t>支出说明</t>
  </si>
  <si>
    <t>公用经费</t>
  </si>
  <si>
    <t>杨坤燕</t>
  </si>
  <si>
    <t>2025年全国商业挑战赛旅游策划竞赛知识赛（6月10日报销）</t>
  </si>
  <si>
    <t>26人参赛，每人30元，共计780元（笔试报名费）</t>
  </si>
  <si>
    <t>院际杯系列竞赛（6月10日报销）</t>
  </si>
  <si>
    <t>1.篮球人身意外险：50元/人*22人＝1100元
2.足球人身意外险：50元/人*12人＝600元
3.排球人身意外险：50元/人*16人＝800元
4.篮球球衣:48元/件*46件=2208元
5.足球球衣:45元/件*26件=1170元
6.排球球衣:59元/件*32件=1888元
7.矿泉水:24元/箱*20箱=480元
总计：8246元</t>
  </si>
  <si>
    <t>五四合唱</t>
  </si>
  <si>
    <r>
      <t xml:space="preserve">服装
女生48元/套×35套＝1680元
</t>
    </r>
    <r>
      <rPr>
        <sz val="10"/>
        <rFont val="Times New Roman"/>
        <charset val="134"/>
      </rPr>
      <t>​</t>
    </r>
    <r>
      <rPr>
        <sz val="10"/>
        <rFont val="仿宋"/>
        <charset val="134"/>
      </rPr>
      <t xml:space="preserve">男生43元/套×16套＝668元
</t>
    </r>
    <r>
      <rPr>
        <sz val="10"/>
        <rFont val="Times New Roman"/>
        <charset val="134"/>
      </rPr>
      <t>​</t>
    </r>
    <r>
      <rPr>
        <sz val="10"/>
        <rFont val="仿宋"/>
        <charset val="134"/>
      </rPr>
      <t>共计2368元</t>
    </r>
  </si>
  <si>
    <t>辅导员沙龙</t>
  </si>
  <si>
    <r>
      <t xml:space="preserve">辅导员沙龙
条幅 1 条 100 元
活动展板 4 块 ×400元/块＝1600元
宣传展板 1 套 260元
</t>
    </r>
    <r>
      <rPr>
        <sz val="10"/>
        <rFont val="Times New Roman"/>
        <charset val="134"/>
      </rPr>
      <t>​</t>
    </r>
    <r>
      <rPr>
        <sz val="10"/>
        <rFont val="仿宋"/>
        <charset val="134"/>
      </rPr>
      <t>共计1960元</t>
    </r>
  </si>
  <si>
    <t>刘泽</t>
  </si>
  <si>
    <t>学院办公用品、电脑耗材、邮寄费及印刷费（6月25日报销）</t>
  </si>
  <si>
    <t>办公用品：1. 富达挂钟 130元/个*3个=390元；2. 东芝5号电池 1元/粒*12粒=12元；3. 美的烧水壶 110元/个*1个=110元；4. 矿泉水 24元/箱*10箱=240元；5. 订书机 16元/个*3个=48元；6. 抽纸 58元/箱*1箱=58元；7. 白色粉笔 1.7元/盒*10盒=17元；8. 彩色粉笔 2.4元/盒*10盒=24元；9. 卓达回墨印章 56元/个*3个=168元；10. 揭幕牌立架 500元/个*1个=501元；11. 51mm长尾夹 13元/盒*10盒=130元；12. 25mm长尾夹 12元/盒*10盒=120元；13. 15mm长尾夹 9.5元/盒*10盒=95元；14. 订书钉 1.2元/盒*10盒=12元；15. 黑色中性笔 22元/盒*7盒=154元；16. 红色中性笔 22元/盒*5盒=110元；17. 单孔打孔夹 9元/个*1个=9元；18. 南孚5号电池 2.2元/节*10节=22元；19. 南孚7号电池 2.2元/个*10个=22元。共计2242元。                                                                                                                            电脑耗材：1. 佳能054彩色粉盒 240元/个*3个=720元；2. HP 88A打印机碳粉 100元/个*4个=400元；3. 雷克沙256G固态硬盘 550元/个*1个=550元；4. CX331打印机碳粉 150元/个*1个=150元；5. 绿联USB光驱 280元/个*1个=280元；6. 闪迪32G优盘 60元/个*2个=120元。共计2220元。             邮寄费：迪士尼订单班班主任证书邮寄费 18元/次*1次=18元；迪士尼订单吧协议邮寄费 18元/次*1次=18元。共计36元。                                                                     印刷费：1. 抵制“套代购”承诺书 A4单面黑白 0.3元/张*575张=172.5元；2. 科学规划课题申请书 A4单面黑白 0.3元/张*14张=4.2元；3. 合唱谱 A4单面黑白 0.3元/张*208张=62.4元；4. 学生学年鉴定表 A4单面黑白 0.3元/张*10张=3元；5. 团关系材料 A单面黑白 0.3元/张*20张=6元；6. 21级团介绍信 A单面黑白 0.3元/张*70张=21元；7. 21级团介绍信 A单面黑白 0.3元/张*12张=3.6元；8.毕业生登记表 A3小册子 3元/份*10份=30元；9. 科学规划课题申请书 A3小册子 6元/份*4份=24元；10. 留学生语言生结业证 A4证书 8元/张*50张=400元；11. 留学生语言生成绩单 A4证书 8元/张*52张=416元；12. 人才储备班开班仪式邀请函 10元/份*4份=40元；13. 光盘刻录 10元/张*1张=10元；14. 科学规划课题申请书 A3双面 15元/份*8份=120元；15. 青年合唱团艺术指导聘书 20元/本*4本=80元；16. 市场营销（中外合作办学）培养方案 22.5元/本*4本=90元；17. 雅思写作材料装订 25元/本*8本=200元；18. 桌牌 25元/个*4个=100元；19. 迪士尼订单班聘书 35元/本*1本 =35元；20. 人才储备基地牌匾 320元/块*1块=320元。共计2137.7元。</t>
  </si>
  <si>
    <t>中外合作办学</t>
  </si>
  <si>
    <t>租车费（接送奥方教师）（6月4日报销）</t>
  </si>
  <si>
    <t>1.2025年2月14日-21日期间奥方集中授课教师Miha Bratec &amp; Miha Lesjak接送，机场-酒店-校园，共13趟，每趟100元，共1400元；                                                                                                     2.2025年3月16日-21日期间奥方集中授课教师Reichl Daniel接送，机场-酒店-校园，共13趟，每趟100元，共1300元； 
3.2025年4月5日-12日期间奥方集中授课教师GABRLEL Amadeus接送，机场-酒店-校园，共14趟，每趟100元，共1400元；                                                                  4.2025年4月13日-22日期间奥方集中授课教师GABRLEL Amadeus接送，机场-酒店-校园，共18趟，每趟100元，共1800元；                                                                 5.2025年5月18日-23日期间奥方集中授课教师KALLMUNZER Andreas接送，机场-酒店-校园，共14趟，每趟100元，共1400元；                                                               6.2025年5月19日-24日期间奥方毕业大考&amp;雅思面试教师Amadeus &amp; Mattia接送，机场-酒店-校园，共15趟，每趟100元，共1500元；  总计：8800元</t>
  </si>
  <si>
    <t>2025年毕业典礼</t>
  </si>
  <si>
    <t>活动物料
1.定制玩偶：81.82元/个*150个=12273元
2.电脑包：21元/个*150个=3150元
3.姓名牌：5元/个*11个=55元
宣传物料
1.横幅：60元/条*1条=60元
2.横幅：84元/条*1条=84元
3.宣传栏：260元/张*2张=520元
总计：16142元</t>
  </si>
  <si>
    <t>付娆</t>
  </si>
  <si>
    <t>中外合作办学付费（6月5日）借款</t>
  </si>
  <si>
    <t>旅游项目支付款项合计为165200欧元，已按照1：8.2汇率借款人民币1356640元（预估1354640元购汇+预估2000元手续费）。因汇率上涨，实际购汇时汇率为1：8.2103，购汇人民币1356341.56元，剩余约3000元（预估）手续费因余额不足无法支付。
市营项目支付款项合计为171900欧元，已按:1：8.2汇率借款人民币1411580元（预估1409580元购汇+预估2000元手续费）。因汇率上涨，实际购汇时汇率为1：8.2103，购汇人民币1411350.57元，剩余约3000元（预估）手续费因余额不足无法支付。
两个项目需追加借款共人民币6000元。</t>
  </si>
  <si>
    <t>中外合作办学项目付费
（6月26日）</t>
  </si>
  <si>
    <t>1.根据实际汇率，最终支付付汇金额为（人民币）：
市场营销项目管理费1411350.57元
旅游管理项目管理费1356341.56元
产生银行手续费4025.89元。
2.根据实际付汇金额缴税（人民币）：
企业所得税152223.07元
增值税175726.48元
3.最终实际总额为以上所有费用相加为3099667.58元，减去5月已经借款的2774200元后，为本次报账金额325447.58元。</t>
  </si>
  <si>
    <t>实习见习经费</t>
  </si>
  <si>
    <t>张芳琦</t>
  </si>
  <si>
    <t>2023级市场营销b班专业实习保险费支出</t>
  </si>
  <si>
    <t>2023级市场营销b班14名学生保险费，每人120元，合计1680元。</t>
  </si>
  <si>
    <t>张睿</t>
  </si>
  <si>
    <t>2023级旅游管理b班专业实习保险费支出</t>
  </si>
  <si>
    <t>2023级旅游管理b班56名学生保险费，每人120元，合计6720元。</t>
  </si>
  <si>
    <t>张建强</t>
  </si>
  <si>
    <t>6月23日报2022级旅游管理2班专业集中实习补贴。</t>
  </si>
  <si>
    <t>297元/人（自主实习）*13人=3861元；440元/人（专业集中实习）*42人=18480元；18480+3861=22341元。</t>
  </si>
  <si>
    <t>支持地方高校改革发展项目（国库-中央专项）</t>
  </si>
  <si>
    <t>武静</t>
  </si>
  <si>
    <t>招生面试用水（6月11日报账）</t>
  </si>
  <si>
    <t>购买矿泉水10箱用于招生面试相关工作，单价25元，共250元。</t>
  </si>
  <si>
    <t>左玲丽</t>
  </si>
  <si>
    <t>招生简章＋省奖学生申请材料打印装订及邮寄报送（6月18日报账）</t>
  </si>
  <si>
    <t>1、招生简章中英文各250份，共计500份。单价4.3元一份，共计2150元: 2、海南省国际学生奖学金新生申请材料打印胶装费用647元，双面打印732张，单价0.55，共计401，胶装32本，单价8元，共计246元；3、邮寄费2单27元。省奖老生评审材料上报邮寄，邮费12元，邮政单号1348748652223，省奖新生申请材料上报邮寄，邮费15元，邮政单号1364942066223.</t>
  </si>
  <si>
    <t>网络信息运维费（6月30日报账）</t>
  </si>
  <si>
    <t>租用海南热带海洋学院留学生综合系统一年费用25000.00元，租用期限：2025年10月31日至2026年11月01日。</t>
  </si>
  <si>
    <t>《基于产业结构调整的高等学校专业动态调整机制的研究》省级教改配套（鲁晓丽）</t>
  </si>
  <si>
    <t>鲁晓丽</t>
  </si>
  <si>
    <t>差旅费+材料费（6.18报账）</t>
  </si>
  <si>
    <t>2025年6月18日报账：2月28日-3月2日三亚赴海口调研，住宿共2晚：350*2=700元，交通费：自驾加油票两张，200+200=400元折合成高铁382元，补助：（100+80）*8=540元，耳机一个85元，网盘一年服务费214元，共计1921元</t>
  </si>
  <si>
    <t>社科专项经费-基于层次分析法技术对海南生态旅游活动目的地管理模式研究（毋茜）</t>
  </si>
  <si>
    <t>毋茜</t>
  </si>
  <si>
    <t>差旅费（6.9报销）</t>
  </si>
  <si>
    <t>2025年5月1日-5日赴成都国家级自然保护地调研。交通费共1829.32元，其中机票三亚-成都1020元，成都-三亚590元，动车票3张，共149元，打车票2张，34.32元；住宿费共1375.92，其中第1-2晚，370元/天*2＝740元，第3天，320元，第4天，315.92元；出差补助180元/天*5天＝900元，共4069.24元。</t>
  </si>
  <si>
    <t>2025年5月24-26日赴海口海南大学及海南师范大学专家关于海南生态旅游产品进行访谈，发放问卷。交通费共264元，三亚-海口（动车票）145元，海口-三亚（动车票）119元，住宿费350元/天*2天=700元，出差补助180元/天*3天＝540元，共1504元。</t>
  </si>
  <si>
    <t>2025年5月29-6月2日赴海口南海研究院对专家关于海南生态旅游产品进行访谈，并发放问卷。交通费共290元，三亚-海口（动车票）145元，海口-三亚（动车票）145元；住宿费共1400元，住宿费350元/天*4天=1440元，出差补助180元/天*5天＝900元，共2590元</t>
  </si>
  <si>
    <t>2025年6月5日赴海口国家级自然公园火山公园及湿地公园，对游客发放问卷。交通费共145元，三亚-海口（动车票）145元，出差补助180元/天*1天＝180元，共325元。</t>
  </si>
  <si>
    <t>少数民族非遗文化符号表征与传播研究</t>
  </si>
  <si>
    <t>戈秀兰</t>
  </si>
  <si>
    <t>笔记本电脑、科研用品、翻译费（6月23日报销）</t>
  </si>
  <si>
    <t>戴尔新灵越笔记本1个7468元；U盘1个85.50元；公牛防雷插排1个135.90；文件收纳盒1个，发票99.53，实报90.66元；俄译汉翻译费1848元：民族服饰的符号分析280元/千字*3千字=840元；民族语言个性与翻译文本的符号学280元/千字*53.6千字=1008元</t>
  </si>
  <si>
    <t>劳务费、印刷品书籍、信息技术费（会员）、移动电源（6月23日报销）</t>
  </si>
  <si>
    <t>劳务费：黑河学院姜晓光副教授2025年2月20日-2月21日关于符号学理论于民族符号本质的咨询费4000元（税前），西安石油大学林怡清博士2025年2月14日-2月15日关于符号学理论于民族符号本质的咨询费1700元（税前），黑河学院郭丽莉副教授2025年2月21日-2月22日关于符号学理论于民族符号本质的咨询费4000元（税前）；共计9700元。                                                                印刷图书费：1.符号学导论黄华新 陈宗明 主编东方出版中心（正版旧书）9787547308998 1本  138.2元2.符号学简史安娜·埃诺百花文艺出版社（正版旧书）9787530641033 24.8元 1本3.20世纪中期云南少数民族社会历史调查实录.第二卷,中央民族访问团西南民族访问团第二分团(二) 云南人民出版社  229.8元 1本4.20世纪中期云南少数民族社会历史调查实录 第一卷 中央民族访问团西南民族访问团第二分团（一）475元 1本5.云南少数民族非纸质典籍聚珍 丝帛素书类2 云南人民出版社 257.4元1本6.中国少数民族文物图典 中南民族大学民族学博物馆卷 辽宁民族出版社 206.81本7.云南少数民族古籍珍本集成 第54卷 云南人民出版社 266.6元1本8.中国少数民族题材美术创作精品选集 人民美术出版社 336元1本9.云南少数民族古籍珍本集成 第60卷 云南人民出版社 266,6元1本10.中国少数民族古籍总目提要 傈僳族卷普米族卷怒族卷独龙族卷 民族出版社 330元1本11.云南少数民族绘画典籍集成(中卷)/普学旺 云南美术出版社 951.7元1本12.中国少数民族家谱目录(全2册) 上海古籍出版社 陈建华主编 336.5元1本13.云南独有少数民族服饰文化大典 云南美术出版社 276.7元1本14.儒学与中国少数民族哲学 中国社会科学出版社杨翰卿 等 258.7元1本
15.【全4册英文版平装版】习近平谈治国理政 第四卷+习近平谈治国理政第三卷+习近平谈治国理政第二卷+习近平谈治国理政卷，外文出版社 450元， 2套共计900元；共计5245.31元；                                                          印刷图书费用：人生没有什么不可以放下，21.77元/本*2本=43.54元+6元邮费；一句顶一万句,28.9元/本*2本=57.80元+6元邮费；共计113.34元；                                                信息技术服务费会员费：百度138元，夸克 148元，豆包399元，共计685元；移动电源 1个399元。总计16152.15元（实报16151.94元）</t>
  </si>
  <si>
    <t>翻译费（6月4日报销）</t>
  </si>
  <si>
    <t>俄译汉翻译费：1. 民族符号学理论框架研究，280元/千字*5千字=1400元；2. 民族符号学与民族认同，280元/千字*5千字=1400元；3.克里来亚视觉符号中的民族文化代码，280元/千字*4千字=1120元；4.北高加索世界与俄罗斯：自我认知的符号学，280元/千字*5千字=1400元；5. 布里亚特共和国区域品牌视觉识别的符号学，280元/千字*5千字=1400元；总计6720元</t>
  </si>
  <si>
    <t>高等学校发展项目（国库）</t>
  </si>
  <si>
    <t>海南自贸港建设背景下应用型本科高校现代产业学院建设的研究与实践</t>
  </si>
  <si>
    <t>俄译汉翻译费：1. 现代经济体系中的企业学院，280元/千字*5千字=1400元；2. 区域产业发展学院，280元/千字*6千字=1680元；3. 现代俄罗斯的国家产业政策：全国与区域层面，280元/千字*5千字=1400元；4. 中俄产业合作的制度挑战，280元/千字*5千字=1400元，合计5880元。</t>
  </si>
  <si>
    <t>印刷品书籍（6月18日报销）</t>
  </si>
  <si>
    <t>1. 产教融合视阈下产业学院育人模式研究 68元/本*1本=68元；2. 企业参与治理：现代产业学院建设的必由之路 34.3元/本*1本=34.3元；3. 代产业学院典型案例集（2021-2023年） 70元/本*2本=140元；4. 高职产业学院建设的“五然”研究与实践探索 68元/本*1本=68元；5. 产教发展共同体：应用型人才培养模式 88元/本*1本=88元；6. 产教融合 68元/本*1本=68元；7. 基于校企合作的金融科技人才培养模式与专业建设研究 75.7元/本=75.7元；8. 高职校企合作与人模式的影响机制研究 109元/本*1本=109元；9. 因地制宜发展新质生产力 58元/本*1本=58元；10. 新质生产力学习问答 58元/本*1本=58元。11. 溢出：新质生产力浪潮下中国企业出海营销战略 78元/本*1本=78元；12. 新质生产力改变世界 88元/本*1本=88元；13. 新质生产力赋能中国式现代化 82.6元/本*1本=82.6元；14. 向新而行：发展新质生产力理解、认识、发展新质生产力的全新认知架构 93.1元/本*1本=93.1元；15. 新质生产力 中国经济高质量发展的澎湃动能 75.8元/本*1本=75.8元；16. 中国基本盘：发展新质生产力69元/本*1本=69元；17. 新质生产力：中国高质量发展的新引擎 99元/本*2本=198元；18. 新质生产力与中国式现代化 85.3元/本*1本=84.3元；19. 新质生产力的战略引擎：蓝迪国际智库年度报告2023 85.1元/本*2本=170.2元；20. 新质生产力的法治保障 108.4元/本*1本=108.4元；21. 新质生产力研究 90元/本*3本=270元；22. 读《资本论》完整版 全新修订 150.1元/本*1本=150.1元。共计2234.5元（实际报销2120元）</t>
  </si>
  <si>
    <t>智媒时代海南自由贸易港“讲好中国故事”的传播实践路径研究</t>
  </si>
  <si>
    <t>陈卓</t>
  </si>
  <si>
    <t>差旅费（6.16报销)</t>
  </si>
  <si>
    <t>2025年6月6日-7日赴西安参加讲好中国旅游文化故事——2025旅游案例研究研讨会。机票:三亚-西安 910元， 西安-三亚860元，共计1770元；住宿费370元/天*2天=740元（标准350元/天，实际报销350元*2天=700元）；出差补助180元/天*3天=540元，共计3010元。</t>
  </si>
  <si>
    <t>设备费（6.20报账)</t>
  </si>
  <si>
    <t xml:space="preserve">戴尔(dell)OptiPlex 7010MT台式机 4823.16元/台，DJIpocket 3
云台数码相机（标准版） 3813元/台，合计8636.16元。
</t>
  </si>
  <si>
    <t>劳务费（6月27日报账）</t>
  </si>
  <si>
    <t>学生田恒绮2025年6-7月劳务费500元，学生陈天悦2025年6-7月劳务费500元，学生李嘉诚2025年6-7月劳务费500元，学生向茹男2025年6-7月劳务费500元，共计2000元；上海对外经贸大学朱博研博士2024年12月11日-2024年12月12日关于智媒时代生成式AI在国际传播中的叙事变革的专家咨询费3000元（税前）</t>
  </si>
  <si>
    <t>书籍、配件费（6.30报账）</t>
  </si>
  <si>
    <t>期刊订阅《新闻与传播研究》2025年订阅费：228元；书籍：《你好陌生人》2本（35.41元+35.64元），《国际传播沿袭与流变》1本（51元），《从形象到战略：中国国际传播》25.53元，《国际传播的体系与运作》1本79.99元，《妇人杨氏之复活》1本28.61元，《新闻传播学质化研究方法》1本61.87元，《拼图城市：短视频对城市形象的构建》1本42元《教学创新大赛备赛手册》1本39.7元，《批判性思维与写作》1本、《100天写出一篇论文》1本、《你学习那么好，为什么写不好论文？ 》1本、《你写的论文，为什么老师总看不上》1本（共96.5元），《中国特色对外话语的体系构建与传播研究》1本（62.36元），《质性研究的5种取向》2本（36.82元*2），《质性研究编码手册》1本28.6元，《旅游质性研究方法》1本（38.5元），《公共领域的新结构转型》2本（37.74元+35.56元），《传播地理学》1本（43.61元），《游艇经济学》1本（22.13元），《新闻与传播研究》期刊228元，共计1217.76元。配件费：闪迪U盘1个（294.46元），闪迪移动硬盘1个（426元），科大讯飞录音笔2个（285.51元*2=571.02），熊猫 27英寸液晶显示器1个（495.51元），充电宝1个（285.91元），阅读书架1个（10.9元）共计2083.81元。228元+1217.76元+2083.81元=3301.57元。</t>
  </si>
  <si>
    <t>国家自贸港建设背景下海南入境旅游业态演化与治理创新研究</t>
  </si>
  <si>
    <t>科研业务费报销（6月23日报账）</t>
  </si>
  <si>
    <t>台式机主板1个，490元；
西数2TB硬盘1个，499元；
闪迪高速优盘256G1个，240元；
HP126A粉盒2个，260元（130元1个）；
共1489元</t>
  </si>
  <si>
    <t>大学生创新创业素质对创新创业行为决策的影响及对策研究</t>
  </si>
  <si>
    <t>马力</t>
  </si>
  <si>
    <t>差旅费报销（6月26日报账）</t>
  </si>
  <si>
    <t>6月19日-6月24日赴中国海洋大学参加第七届可持续发展与企业社会责任学术研讨会。往返机票：海口-青岛 840元；青岛-广州 1012元；广州-三亚 648元。高铁票：三亚-海口119元；共计2619元。住宿费：青岛2天住宿1260元（630元/天，实际报销760元），广州住宿840元（420元/天）；共计1600元。差旅补贴：180元/天/人*6天*1人-100元（1天会议餐饮补助）=980元；合计5199元。《海南省高等学校教育教学改革研究项目-大学生创新创业素质对创新创业行为决策的影响及对策研究》报销2752元；《大学生创新创业素质对创新创业行为决策的影响及对策研究-高等学校发展项目（国库）》经费卡报销2557元。</t>
  </si>
  <si>
    <t>海南省高等学校教育教学改革研究项目-大学生创新创业素质对创新创业行为决策的影响及对策研究</t>
  </si>
  <si>
    <t>差旅费报销（6月25日报账）</t>
  </si>
  <si>
    <t>5月31日-6月3日赴烟台开发区大学生创业园调研。往返机票：三亚-烟台 870元；济南-三亚 490元；高铁票：龙口-济南 168元；共计1528元；差旅补贴180元/天/人*4天*1人=720元；合计2248元。</t>
  </si>
  <si>
    <t>基于新文科理念的旅游管理+英语155496高素质复合型人才培养创新与实践</t>
  </si>
  <si>
    <t>科研用品（6月30日报账）</t>
  </si>
  <si>
    <t>U盘1个99元；数据线包1个49元； 248.80元</t>
  </si>
  <si>
    <t>翻译费（6月25日）</t>
  </si>
  <si>
    <t>产业、科学与教育融合：俄罗斯经济再工业化的基础，280元/千字*3.8=1092元；欧亚空间中的俄罗斯：产业、科学与教育作为发展驱动力，280元/千字*5=1400元</t>
  </si>
  <si>
    <t>备注：
1、各单位每月应在本单位信息公开微信群中向本单位的全体教职员工公开财务信息。
2、各单位每月25日前公开上一月份本单位的财务信息。
3、各单位按照本单位项目预算明细逐项进行公开，说明应详实具体，清晰明了。
4、项目名称按经费卡填列</t>
  </si>
  <si>
    <t>附件3</t>
  </si>
  <si>
    <t>海南热带海洋学院财务信息公开收入明细表</t>
  </si>
  <si>
    <t>收入明细</t>
  </si>
  <si>
    <t>收入说明</t>
  </si>
  <si>
    <t>差旅费、培训费、出版费、信息传播、其他专用材料费、劳务费</t>
  </si>
  <si>
    <t>2025年6月经费下达</t>
  </si>
  <si>
    <t>海南自贸港建设背景下应用型本科高校现代产业学院建设的研究与实践（戈秀兰）</t>
  </si>
  <si>
    <t>差旅费/会议费、出版/文献/信息传播/知识产权事务费、材料费/印刷费、劳务费</t>
  </si>
  <si>
    <t>大学生创新创业素质对创新创业行为决策的影响及对策研究（马力）</t>
  </si>
  <si>
    <t>2025年校级教改项目-融入课程思政的《科技与工程伦理》通识课建设（马力）</t>
  </si>
  <si>
    <t>海南省高等学校教育教学改革研究项目-基于产业结构调整的高等学校专业动态调整机制的研究（鲁晓丽）（6月18日）</t>
  </si>
  <si>
    <t>合   计：</t>
  </si>
  <si>
    <t>公用经费（示例）</t>
  </si>
  <si>
    <t>华xx</t>
  </si>
  <si>
    <t>华xx报1名专家劳务费</t>
  </si>
  <si>
    <t>xx单位专家黄xx教授x年x月x日上午xxx专题讲座费4000元。</t>
  </si>
  <si>
    <t>汪xx</t>
  </si>
  <si>
    <t>汪xx报3名专家咨询劳务费</t>
  </si>
  <si>
    <t>xx单位黄xx副教授xxx咨询费500元/次；xx单位李xx教授xxx咨询费800元/次；xx公司刘x文秘xxx咨询费700元/次。</t>
  </si>
  <si>
    <t>张x</t>
  </si>
  <si>
    <t>张x报办公用品费</t>
  </si>
  <si>
    <t>台灯135元/台；笔记本10本（4.5元/本）45元；水笔8盒（29.7元/盒）237.6元；文件盒20个（29.7元/个）594元；公牛插座2个（49.5元/个）99元；优盘2个（494元/个）988元；硒鼓4个（395元/个）1580元；墨盒4个（88元/个）352元。</t>
  </si>
  <si>
    <t>陈xx</t>
  </si>
  <si>
    <t>陈xx报销外出办事交通费</t>
  </si>
  <si>
    <t>x年x月x日-x年x月x日期间办事交通费260元（出租车票4张）。</t>
  </si>
  <si>
    <t>王xx</t>
  </si>
  <si>
    <t>王xx报邮寄材料费</t>
  </si>
  <si>
    <t>邮寄学生xxx教材100份共计3000元（30元/份）。</t>
  </si>
  <si>
    <t>易x</t>
  </si>
  <si>
    <t>xx学院易x副教授报赴长沙参加湖南师范大学举办的全国教育哲学专业委员会第12届年会3天差旅费</t>
  </si>
  <si>
    <t>x年x月x日-x年x月x日参加湖南师范大学举办的全国教育哲学专业委员会第12届年会，会议费800元/人，往返机票费970元，保险费30元，行李费20元，长沙2天住宿费660元（330元/天），往返机场、酒店出租车票4张，共计376元，3天出差补助540元</t>
  </si>
  <si>
    <t>王xx报赴陵水县、保亭县调研考察民俗信息整理和产业4天往返差旅费</t>
  </si>
  <si>
    <t>王xx报x年x月x日-x年x月x日赴陵水县、保亭县调研考察民俗信息整理和产业4天差旅费，往返三亚-陵水动车票2张共计46元（23元/趟），3晚陵水住宿费1050元（350元/天），调研补助400元（调研补助标准100元/天）。</t>
  </si>
  <si>
    <t>招生宣传</t>
  </si>
  <si>
    <t>白xx</t>
  </si>
  <si>
    <t>白xx报销招生宣传信息服务费</t>
  </si>
  <si>
    <t>信息和技术服务费包括电子招生简章一年制作费xx元，直播移动/PC共推6场，每场xx元，掌上考研APP5周，每周费用xx元，精准地面直投5个专业一版xx元，共计81460元。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</si>
</sst>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b/>
      <sz val="12"/>
      <color rgb="FF000000"/>
      <name val="仿宋"/>
      <charset val="134"/>
    </font>
    <font>
      <sz val="11"/>
      <color rgb="FFFF0000"/>
      <name val="宋体"/>
      <charset val="134"/>
      <scheme val="minor"/>
    </font>
    <font>
      <sz val="11"/>
      <color rgb="FFFF0000"/>
      <name val="仿宋"/>
      <charset val="134"/>
    </font>
    <font>
      <sz val="11"/>
      <color theme="1"/>
      <name val="仿宋"/>
      <charset val="134"/>
    </font>
    <font>
      <b/>
      <sz val="16"/>
      <color indexed="8"/>
      <name val="仿宋"/>
      <charset val="134"/>
    </font>
    <font>
      <b/>
      <sz val="12"/>
      <color indexed="8"/>
      <name val="仿宋"/>
      <charset val="134"/>
    </font>
    <font>
      <sz val="10"/>
      <color rgb="FF000000"/>
      <name val="仿宋"/>
      <charset val="134"/>
    </font>
    <font>
      <sz val="10"/>
      <color indexed="8"/>
      <name val="仿宋"/>
      <charset val="134"/>
    </font>
    <font>
      <sz val="10"/>
      <color theme="1"/>
      <name val="仿宋"/>
      <charset val="134"/>
    </font>
    <font>
      <b/>
      <sz val="12"/>
      <name val="仿宋"/>
      <charset val="134"/>
    </font>
    <font>
      <sz val="10"/>
      <name val="仿宋"/>
      <charset val="134"/>
    </font>
    <font>
      <sz val="10"/>
      <name val="宋体"/>
      <charset val="134"/>
      <scheme val="minor"/>
    </font>
    <font>
      <sz val="11"/>
      <name val="仿宋"/>
      <charset val="134"/>
    </font>
    <font>
      <b/>
      <sz val="16"/>
      <name val="仿宋"/>
      <charset val="134"/>
    </font>
    <font>
      <sz val="10.5"/>
      <name val="仿宋"/>
      <charset val="134"/>
    </font>
    <font>
      <b/>
      <sz val="16"/>
      <color rgb="FF000000"/>
      <name val="仿宋"/>
      <charset val="134"/>
    </font>
    <font>
      <b/>
      <sz val="10"/>
      <color rgb="FF000000"/>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style="thin">
        <color auto="1"/>
      </right>
      <top style="thin">
        <color rgb="FF000000"/>
      </top>
      <bottom style="thin">
        <color auto="1"/>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2" borderId="17"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8" applyNumberFormat="0" applyFill="0" applyAlignment="0" applyProtection="0">
      <alignment vertical="center"/>
    </xf>
    <xf numFmtId="0" fontId="24" fillId="0" borderId="18" applyNumberFormat="0" applyFill="0" applyAlignment="0" applyProtection="0">
      <alignment vertical="center"/>
    </xf>
    <xf numFmtId="0" fontId="25" fillId="0" borderId="19" applyNumberFormat="0" applyFill="0" applyAlignment="0" applyProtection="0">
      <alignment vertical="center"/>
    </xf>
    <xf numFmtId="0" fontId="25" fillId="0" borderId="0" applyNumberFormat="0" applyFill="0" applyBorder="0" applyAlignment="0" applyProtection="0">
      <alignment vertical="center"/>
    </xf>
    <xf numFmtId="0" fontId="26" fillId="3" borderId="20" applyNumberFormat="0" applyAlignment="0" applyProtection="0">
      <alignment vertical="center"/>
    </xf>
    <xf numFmtId="0" fontId="27" fillId="4" borderId="21" applyNumberFormat="0" applyAlignment="0" applyProtection="0">
      <alignment vertical="center"/>
    </xf>
    <xf numFmtId="0" fontId="28" fillId="4" borderId="20" applyNumberFormat="0" applyAlignment="0" applyProtection="0">
      <alignment vertical="center"/>
    </xf>
    <xf numFmtId="0" fontId="29" fillId="5" borderId="22" applyNumberFormat="0" applyAlignment="0" applyProtection="0">
      <alignment vertical="center"/>
    </xf>
    <xf numFmtId="0" fontId="30" fillId="0" borderId="23" applyNumberFormat="0" applyFill="0" applyAlignment="0" applyProtection="0">
      <alignment vertical="center"/>
    </xf>
    <xf numFmtId="0" fontId="31" fillId="0" borderId="24"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37" fillId="0" borderId="0">
      <alignment vertical="top"/>
    </xf>
  </cellStyleXfs>
  <cellXfs count="141">
    <xf numFmtId="0" fontId="0" fillId="0" borderId="0" xfId="0">
      <alignment vertical="center"/>
    </xf>
    <xf numFmtId="0" fontId="1" fillId="0" borderId="1" xfId="0" applyNumberFormat="1" applyFont="1" applyBorder="1" applyAlignment="1">
      <alignment horizontal="center" vertical="center"/>
    </xf>
    <xf numFmtId="0" fontId="1" fillId="0" borderId="2" xfId="0" applyNumberFormat="1" applyFont="1" applyBorder="1" applyAlignment="1">
      <alignment horizontal="center" vertical="center" wrapText="1"/>
    </xf>
    <xf numFmtId="0" fontId="1" fillId="0" borderId="2" xfId="0" applyNumberFormat="1" applyFont="1" applyBorder="1" applyAlignment="1">
      <alignment horizontal="center" vertical="center"/>
    </xf>
    <xf numFmtId="0" fontId="2" fillId="0" borderId="3" xfId="0" applyNumberFormat="1" applyFont="1" applyBorder="1" applyAlignment="1">
      <alignment horizontal="center" vertical="center"/>
    </xf>
    <xf numFmtId="0" fontId="2" fillId="0" borderId="3" xfId="0" applyNumberFormat="1" applyFont="1" applyBorder="1" applyAlignment="1">
      <alignment horizontal="center" vertical="center" wrapText="1"/>
    </xf>
    <xf numFmtId="4" fontId="3" fillId="0" borderId="4" xfId="0" applyNumberFormat="1" applyFont="1" applyBorder="1" applyAlignment="1">
      <alignment horizontal="right" vertical="center"/>
    </xf>
    <xf numFmtId="4" fontId="3" fillId="0" borderId="4" xfId="0" applyNumberFormat="1" applyFont="1" applyBorder="1" applyAlignment="1">
      <alignment horizontal="center" vertical="center"/>
    </xf>
    <xf numFmtId="4" fontId="3" fillId="0" borderId="4"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3" fillId="0" borderId="4" xfId="0" applyNumberFormat="1" applyFont="1" applyBorder="1" applyAlignment="1">
      <alignment horizontal="center" vertical="center"/>
    </xf>
    <xf numFmtId="0" fontId="4" fillId="0" borderId="0" xfId="0" applyFont="1" applyFill="1" applyAlignment="1">
      <alignment horizontal="center" vertical="top"/>
    </xf>
    <xf numFmtId="0" fontId="4" fillId="0" borderId="0" xfId="0" applyFont="1" applyFill="1" applyAlignment="1">
      <alignment horizontal="center"/>
    </xf>
    <xf numFmtId="0" fontId="4" fillId="0" borderId="0" xfId="0" applyFont="1" applyFill="1" applyAlignment="1">
      <alignment horizontal="center" vertical="top" wrapText="1"/>
    </xf>
    <xf numFmtId="0" fontId="4" fillId="0" borderId="0" xfId="0" applyFont="1" applyFill="1" applyAlignment="1">
      <alignment horizontal="center" vertical="center"/>
    </xf>
    <xf numFmtId="0" fontId="4" fillId="0" borderId="0" xfId="0" applyFont="1" applyFill="1" applyAlignment="1">
      <alignment horizontal="left" vertical="top" wrapText="1"/>
    </xf>
    <xf numFmtId="0" fontId="5" fillId="0" borderId="0" xfId="0" applyFont="1" applyFill="1" applyAlignment="1">
      <alignment horizontal="center" vertical="center"/>
    </xf>
    <xf numFmtId="0" fontId="6" fillId="0" borderId="0" xfId="0" applyFont="1" applyFill="1" applyAlignment="1">
      <alignment horizontal="center"/>
    </xf>
    <xf numFmtId="0" fontId="6" fillId="0" borderId="0" xfId="0" applyFont="1" applyFill="1" applyAlignment="1">
      <alignment horizontal="left" vertical="center" wrapText="1"/>
    </xf>
    <xf numFmtId="0" fontId="1" fillId="0" borderId="0" xfId="0" applyFont="1" applyFill="1" applyAlignment="1">
      <alignment horizontal="left" vertical="center" wrapText="1"/>
    </xf>
    <xf numFmtId="0" fontId="6" fillId="0" borderId="0" xfId="0" applyFont="1" applyFill="1" applyAlignment="1">
      <alignment horizontal="center" vertical="center" wrapText="1"/>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5" xfId="0" applyFont="1" applyFill="1" applyBorder="1" applyAlignment="1">
      <alignment horizontal="center" vertical="center"/>
    </xf>
    <xf numFmtId="0" fontId="7" fillId="0" borderId="3" xfId="0" applyNumberFormat="1" applyFont="1" applyFill="1" applyBorder="1" applyAlignment="1">
      <alignment horizontal="left" vertical="center" wrapText="1"/>
    </xf>
    <xf numFmtId="4" fontId="7" fillId="0" borderId="4" xfId="0" applyNumberFormat="1" applyFont="1" applyFill="1" applyBorder="1" applyAlignment="1">
      <alignment horizontal="center" vertical="center"/>
    </xf>
    <xf numFmtId="0" fontId="7" fillId="0" borderId="3"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5" xfId="0" applyNumberFormat="1" applyFont="1" applyFill="1" applyBorder="1" applyAlignment="1">
      <alignment horizontal="left" vertical="center" wrapText="1"/>
    </xf>
    <xf numFmtId="4" fontId="8" fillId="0" borderId="1" xfId="0" applyNumberFormat="1" applyFont="1" applyFill="1" applyBorder="1" applyAlignment="1">
      <alignment horizontal="center" vertical="center"/>
    </xf>
    <xf numFmtId="43" fontId="7" fillId="0" borderId="1" xfId="1" applyFont="1" applyFill="1" applyBorder="1" applyAlignment="1">
      <alignment horizontal="center" vertical="center" wrapText="1"/>
    </xf>
    <xf numFmtId="0" fontId="7" fillId="0" borderId="4" xfId="0" applyNumberFormat="1" applyFont="1" applyFill="1" applyBorder="1" applyAlignment="1">
      <alignment horizontal="left" vertical="center" wrapText="1"/>
    </xf>
    <xf numFmtId="4" fontId="8" fillId="0" borderId="3" xfId="0" applyNumberFormat="1" applyFont="1" applyFill="1" applyBorder="1" applyAlignment="1">
      <alignment horizontal="center" vertical="center"/>
    </xf>
    <xf numFmtId="43" fontId="7" fillId="0" borderId="3" xfId="1"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left" vertical="center"/>
    </xf>
    <xf numFmtId="0" fontId="9" fillId="0" borderId="4" xfId="0" applyFont="1" applyFill="1" applyBorder="1" applyAlignment="1">
      <alignment horizontal="left" vertical="center"/>
    </xf>
    <xf numFmtId="4" fontId="8" fillId="0" borderId="3" xfId="0" applyNumberFormat="1" applyFont="1" applyFill="1" applyBorder="1" applyAlignment="1">
      <alignment horizontal="center" vertical="center" wrapText="1"/>
    </xf>
    <xf numFmtId="0" fontId="8" fillId="0" borderId="6" xfId="0" applyFont="1" applyFill="1" applyBorder="1" applyAlignment="1">
      <alignment horizontal="center" vertical="center"/>
    </xf>
    <xf numFmtId="0" fontId="9" fillId="0" borderId="4" xfId="0" applyFont="1" applyFill="1" applyBorder="1" applyAlignment="1">
      <alignment horizontal="center" vertical="center"/>
    </xf>
    <xf numFmtId="0" fontId="8" fillId="0" borderId="3" xfId="0" applyFont="1" applyFill="1" applyBorder="1" applyAlignment="1">
      <alignment horizontal="center" vertical="center" wrapText="1"/>
    </xf>
    <xf numFmtId="43" fontId="4" fillId="0" borderId="0" xfId="0" applyNumberFormat="1" applyFont="1" applyFill="1" applyAlignment="1">
      <alignment horizontal="center" vertical="top"/>
    </xf>
    <xf numFmtId="0" fontId="10" fillId="0" borderId="0" xfId="0" applyFont="1" applyFill="1" applyAlignment="1">
      <alignment horizontal="center" vertical="center"/>
    </xf>
    <xf numFmtId="0" fontId="11" fillId="0" borderId="0" xfId="0" applyFont="1" applyFill="1" applyAlignment="1">
      <alignment horizontal="center" vertical="center"/>
    </xf>
    <xf numFmtId="0" fontId="12" fillId="0" borderId="0" xfId="0" applyFont="1" applyFill="1" applyBorder="1">
      <alignment vertical="center"/>
    </xf>
    <xf numFmtId="0" fontId="11" fillId="0" borderId="0"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center" vertical="center" wrapText="1"/>
    </xf>
    <xf numFmtId="176" fontId="13" fillId="0" borderId="0" xfId="0" applyNumberFormat="1" applyFont="1" applyFill="1" applyAlignment="1">
      <alignment horizontal="center" vertical="center"/>
    </xf>
    <xf numFmtId="0" fontId="13" fillId="0"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Fill="1" applyAlignment="1">
      <alignment horizontal="center" vertical="center" wrapText="1"/>
    </xf>
    <xf numFmtId="176" fontId="14" fillId="0" borderId="0" xfId="0" applyNumberFormat="1" applyFont="1" applyFill="1" applyAlignment="1">
      <alignment horizontal="center" vertical="center"/>
    </xf>
    <xf numFmtId="0" fontId="14"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7" xfId="0" applyFont="1" applyFill="1" applyBorder="1" applyAlignment="1">
      <alignment horizontal="center" vertical="center" wrapText="1"/>
    </xf>
    <xf numFmtId="176" fontId="10" fillId="0" borderId="5" xfId="0" applyNumberFormat="1" applyFont="1" applyFill="1" applyBorder="1" applyAlignment="1">
      <alignment horizontal="center" vertical="center"/>
    </xf>
    <xf numFmtId="0" fontId="10" fillId="0" borderId="5"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1" fillId="0" borderId="8" xfId="0" applyFont="1" applyFill="1" applyBorder="1" applyAlignment="1">
      <alignment horizontal="center" vertical="center" wrapText="1"/>
    </xf>
    <xf numFmtId="176" fontId="11" fillId="0" borderId="9" xfId="0" applyNumberFormat="1" applyFont="1" applyFill="1" applyBorder="1" applyAlignment="1">
      <alignment horizontal="center" vertical="center"/>
    </xf>
    <xf numFmtId="4" fontId="11" fillId="0" borderId="9" xfId="0" applyNumberFormat="1" applyFont="1" applyFill="1" applyBorder="1" applyAlignment="1">
      <alignment horizontal="center" vertical="center"/>
    </xf>
    <xf numFmtId="4" fontId="11" fillId="0" borderId="9" xfId="0" applyNumberFormat="1" applyFont="1" applyFill="1" applyBorder="1" applyAlignment="1">
      <alignment horizontal="center" vertical="center" wrapText="1"/>
    </xf>
    <xf numFmtId="4" fontId="11" fillId="0" borderId="9" xfId="0" applyNumberFormat="1" applyFont="1" applyFill="1" applyBorder="1" applyAlignment="1">
      <alignment horizontal="left" vertical="center" wrapText="1"/>
    </xf>
    <xf numFmtId="0" fontId="11" fillId="0" borderId="2" xfId="0"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xf>
    <xf numFmtId="4" fontId="11" fillId="0" borderId="1" xfId="0" applyNumberFormat="1" applyFont="1" applyFill="1" applyBorder="1" applyAlignment="1">
      <alignment horizontal="center" vertical="center" wrapText="1"/>
    </xf>
    <xf numFmtId="4" fontId="11" fillId="0" borderId="1" xfId="0" applyNumberFormat="1" applyFont="1" applyFill="1" applyBorder="1" applyAlignment="1">
      <alignment horizontal="left" vertical="center" wrapText="1"/>
    </xf>
    <xf numFmtId="0" fontId="11" fillId="0" borderId="10" xfId="0" applyFont="1" applyFill="1" applyBorder="1" applyAlignment="1">
      <alignment horizontal="center" vertical="center"/>
    </xf>
    <xf numFmtId="0" fontId="11" fillId="0" borderId="1" xfId="0" applyFont="1" applyFill="1" applyBorder="1" applyAlignment="1">
      <alignment horizontal="left" vertical="center" wrapText="1"/>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1" fillId="0" borderId="1" xfId="0" applyFont="1" applyFill="1" applyBorder="1" applyAlignment="1">
      <alignment horizontal="left" vertical="center" wrapText="1"/>
    </xf>
    <xf numFmtId="176" fontId="11" fillId="0" borderId="10" xfId="0" applyNumberFormat="1" applyFont="1" applyFill="1" applyBorder="1" applyAlignment="1">
      <alignment horizontal="center" vertical="center"/>
    </xf>
    <xf numFmtId="176" fontId="11" fillId="0" borderId="11"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0" fontId="11" fillId="0" borderId="10" xfId="0" applyFont="1" applyFill="1" applyBorder="1" applyAlignment="1">
      <alignment horizontal="center" vertical="center"/>
    </xf>
    <xf numFmtId="0" fontId="11" fillId="0" borderId="10" xfId="0" applyFont="1" applyFill="1" applyBorder="1" applyAlignment="1">
      <alignment horizontal="center" vertical="center" wrapText="1"/>
    </xf>
    <xf numFmtId="0" fontId="11" fillId="0" borderId="10" xfId="0" applyFont="1" applyFill="1" applyBorder="1" applyAlignment="1">
      <alignment horizontal="left" vertical="center" wrapText="1"/>
    </xf>
    <xf numFmtId="0" fontId="11" fillId="0" borderId="12"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xf>
    <xf numFmtId="0" fontId="11" fillId="0" borderId="13" xfId="0" applyFont="1" applyFill="1" applyBorder="1" applyAlignment="1">
      <alignment horizontal="center" vertical="center" wrapText="1"/>
    </xf>
    <xf numFmtId="176" fontId="11" fillId="0" borderId="3" xfId="0" applyNumberFormat="1" applyFont="1" applyFill="1" applyBorder="1" applyAlignment="1">
      <alignment horizontal="center" vertical="center"/>
    </xf>
    <xf numFmtId="0" fontId="11" fillId="0" borderId="11"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3" xfId="0" applyFont="1" applyFill="1" applyBorder="1" applyAlignment="1">
      <alignment horizontal="left" vertical="center" wrapText="1"/>
    </xf>
    <xf numFmtId="0" fontId="11" fillId="0" borderId="4" xfId="0"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10" xfId="0" applyFont="1" applyFill="1" applyBorder="1" applyAlignment="1">
      <alignment horizontal="center" vertical="center" wrapText="1"/>
    </xf>
    <xf numFmtId="176" fontId="11" fillId="0" borderId="10"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176" fontId="11" fillId="0" borderId="11" xfId="0" applyNumberFormat="1" applyFont="1" applyFill="1" applyBorder="1" applyAlignment="1">
      <alignment horizontal="center" vertical="center" wrapText="1"/>
    </xf>
    <xf numFmtId="0" fontId="11" fillId="0" borderId="11" xfId="0" applyFont="1" applyFill="1" applyBorder="1" applyAlignment="1">
      <alignment horizontal="center" vertical="center" wrapText="1"/>
    </xf>
    <xf numFmtId="0" fontId="11" fillId="0" borderId="3" xfId="0" applyFont="1" applyFill="1" applyBorder="1" applyAlignment="1">
      <alignment horizontal="center" vertical="center" wrapText="1"/>
    </xf>
    <xf numFmtId="176" fontId="11" fillId="0" borderId="3" xfId="0" applyNumberFormat="1" applyFont="1" applyFill="1" applyBorder="1" applyAlignment="1">
      <alignment horizontal="center" vertical="center" wrapText="1"/>
    </xf>
    <xf numFmtId="0" fontId="11" fillId="0" borderId="0" xfId="0" applyFont="1" applyFill="1" applyAlignment="1">
      <alignment horizontal="center" vertical="center" wrapText="1"/>
    </xf>
    <xf numFmtId="0" fontId="11" fillId="0" borderId="0" xfId="0" applyFont="1" applyFill="1" applyAlignment="1">
      <alignment horizontal="left" vertical="center" wrapText="1"/>
    </xf>
    <xf numFmtId="176" fontId="11" fillId="0" borderId="0" xfId="0" applyNumberFormat="1" applyFont="1" applyFill="1" applyAlignment="1">
      <alignment horizontal="left" vertical="center" wrapText="1"/>
    </xf>
    <xf numFmtId="0" fontId="15" fillId="0" borderId="0" xfId="0" applyFont="1" applyFill="1" applyAlignment="1">
      <alignment horizontal="left" vertical="center"/>
    </xf>
    <xf numFmtId="0" fontId="8" fillId="0" borderId="0" xfId="0" applyFont="1" applyFill="1" applyAlignment="1">
      <alignment horizontal="center" vertical="top"/>
    </xf>
    <xf numFmtId="0" fontId="8" fillId="0" borderId="0" xfId="0" applyFont="1" applyFill="1" applyAlignment="1">
      <alignment horizontal="center"/>
    </xf>
    <xf numFmtId="0" fontId="8" fillId="0" borderId="0" xfId="0" applyFont="1" applyFill="1" applyAlignment="1">
      <alignment horizontal="center" vertical="center"/>
    </xf>
    <xf numFmtId="0" fontId="8" fillId="0" borderId="0" xfId="0" applyFont="1" applyFill="1" applyAlignment="1">
      <alignment horizontal="center" vertical="top" wrapText="1"/>
    </xf>
    <xf numFmtId="0" fontId="8" fillId="0" borderId="0" xfId="0" applyFont="1" applyFill="1" applyAlignment="1">
      <alignment horizontal="left" vertical="top" wrapText="1"/>
    </xf>
    <xf numFmtId="0" fontId="7" fillId="0" borderId="0" xfId="0" applyFont="1" applyFill="1" applyAlignment="1">
      <alignment horizontal="center" vertical="top" wrapText="1"/>
    </xf>
    <xf numFmtId="0" fontId="7" fillId="0" borderId="0" xfId="0" applyFont="1" applyFill="1" applyAlignment="1">
      <alignment horizontal="left" vertical="top" wrapText="1"/>
    </xf>
    <xf numFmtId="0" fontId="16"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center" vertical="center" wrapText="1"/>
    </xf>
    <xf numFmtId="0" fontId="1" fillId="0" borderId="0" xfId="0" applyFont="1" applyAlignment="1">
      <alignment horizontal="left" vertical="center" wrapText="1"/>
    </xf>
    <xf numFmtId="176" fontId="1" fillId="0" borderId="0" xfId="0" applyNumberFormat="1" applyFont="1" applyAlignment="1">
      <alignment horizontal="center"/>
    </xf>
    <xf numFmtId="0" fontId="1" fillId="0" borderId="5" xfId="0" applyFont="1" applyBorder="1" applyAlignment="1">
      <alignment horizontal="center" vertical="center"/>
    </xf>
    <xf numFmtId="0" fontId="1" fillId="0" borderId="5" xfId="0" applyFont="1" applyBorder="1" applyAlignment="1">
      <alignment horizontal="center" vertical="center" wrapText="1"/>
    </xf>
    <xf numFmtId="176" fontId="1" fillId="0" borderId="5" xfId="0" applyNumberFormat="1"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center" vertical="center" wrapText="1"/>
    </xf>
    <xf numFmtId="0" fontId="7" fillId="0" borderId="5" xfId="0" applyFont="1" applyBorder="1" applyAlignment="1">
      <alignment horizontal="left" vertical="center" wrapText="1"/>
    </xf>
    <xf numFmtId="176" fontId="7" fillId="0" borderId="5" xfId="0" applyNumberFormat="1" applyFont="1" applyBorder="1" applyAlignment="1">
      <alignment horizontal="center" vertical="center" wrapText="1"/>
    </xf>
    <xf numFmtId="0" fontId="7" fillId="0" borderId="5" xfId="0" applyFont="1" applyFill="1" applyBorder="1" applyAlignment="1">
      <alignment horizontal="center" vertical="center" wrapText="1"/>
    </xf>
    <xf numFmtId="0" fontId="7" fillId="0" borderId="5" xfId="0" applyFont="1" applyFill="1" applyBorder="1" applyAlignment="1">
      <alignment vertical="center" wrapText="1"/>
    </xf>
    <xf numFmtId="176" fontId="7" fillId="0" borderId="14" xfId="0" applyNumberFormat="1" applyFont="1" applyFill="1" applyBorder="1" applyAlignment="1">
      <alignment horizontal="center" vertical="center"/>
    </xf>
    <xf numFmtId="0" fontId="7" fillId="0" borderId="5" xfId="0" applyFont="1" applyFill="1" applyBorder="1" applyAlignment="1">
      <alignment horizontal="left" vertical="center" wrapText="1"/>
    </xf>
    <xf numFmtId="176" fontId="7" fillId="0" borderId="5" xfId="0" applyNumberFormat="1" applyFont="1" applyFill="1" applyBorder="1" applyAlignment="1">
      <alignment horizontal="center" vertical="center"/>
    </xf>
    <xf numFmtId="0" fontId="7" fillId="0" borderId="15" xfId="0"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7" fillId="0" borderId="16" xfId="0" applyFont="1" applyFill="1" applyBorder="1" applyAlignment="1">
      <alignment horizontal="center" vertical="center" wrapText="1"/>
    </xf>
    <xf numFmtId="0" fontId="17" fillId="0" borderId="16" xfId="0" applyFont="1" applyFill="1" applyBorder="1" applyAlignment="1">
      <alignment horizontal="center" vertical="center"/>
    </xf>
    <xf numFmtId="0" fontId="9" fillId="0" borderId="4" xfId="0" applyFont="1" applyFill="1" applyBorder="1" applyAlignment="1">
      <alignment horizontal="left" vertical="center" wrapText="1"/>
    </xf>
    <xf numFmtId="0" fontId="17" fillId="0" borderId="5" xfId="0" applyFont="1" applyFill="1" applyBorder="1" applyAlignment="1">
      <alignment horizontal="center" vertical="center"/>
    </xf>
    <xf numFmtId="176" fontId="7" fillId="0" borderId="0" xfId="0" applyNumberFormat="1" applyFont="1" applyAlignment="1">
      <alignment horizont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sharedStrings" Target="sharedStrings.xml"/><Relationship Id="rId7" Type="http://schemas.openxmlformats.org/officeDocument/2006/relationships/theme" Target="theme/theme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8"/>
  <sheetViews>
    <sheetView tabSelected="1" zoomScale="80" zoomScaleNormal="80" topLeftCell="A2" workbookViewId="0">
      <selection activeCell="B12" sqref="B12:B36"/>
    </sheetView>
  </sheetViews>
  <sheetFormatPr defaultColWidth="6" defaultRowHeight="12.75" customHeight="1"/>
  <cols>
    <col min="1" max="1" width="5" style="110" customWidth="1"/>
    <col min="2" max="2" width="28.6" style="113" customWidth="1"/>
    <col min="3" max="3" width="51.2583333333333" style="114" customWidth="1"/>
    <col min="4" max="4" width="13.8833333333333" style="110" customWidth="1"/>
    <col min="5" max="5" width="20.2333333333333" style="110" customWidth="1"/>
    <col min="6" max="6" width="13.7666666666667" style="110" customWidth="1"/>
    <col min="7" max="7" width="12.7583333333333" style="110" customWidth="1"/>
    <col min="8" max="8" width="16.3833333333333" style="110" customWidth="1"/>
    <col min="9" max="9" width="13.1333333333333" style="110" customWidth="1"/>
    <col min="10" max="10" width="14" style="110" customWidth="1"/>
    <col min="11" max="11" width="16.3833333333333" style="110" customWidth="1"/>
    <col min="12" max="12" width="10.125" style="110"/>
    <col min="13" max="13" width="11.7666666666667" style="110"/>
    <col min="14" max="14" width="9.69166666666667" style="110"/>
    <col min="15" max="15" width="10.1333333333333" style="110"/>
    <col min="16" max="16381" width="6" style="110"/>
    <col min="16382" max="16384" width="6" style="14"/>
  </cols>
  <sheetData>
    <row r="1" ht="13.5" customHeight="1" spans="2:3">
      <c r="B1" s="115" t="s">
        <v>0</v>
      </c>
      <c r="C1" s="116"/>
    </row>
    <row r="2" s="110" customFormat="1" ht="44.25" customHeight="1" spans="1:11">
      <c r="A2" s="117" t="s">
        <v>1</v>
      </c>
      <c r="B2" s="117"/>
      <c r="C2" s="117"/>
      <c r="D2" s="117"/>
      <c r="E2" s="117"/>
      <c r="F2" s="117"/>
      <c r="G2" s="117"/>
      <c r="H2" s="117"/>
      <c r="I2" s="117"/>
      <c r="J2" s="117"/>
      <c r="K2" s="117"/>
    </row>
    <row r="3" s="111" customFormat="1" ht="19.5" customHeight="1" spans="1:11">
      <c r="A3" s="118"/>
      <c r="B3" s="119" t="s">
        <v>2</v>
      </c>
      <c r="C3" s="120"/>
      <c r="D3" s="121"/>
      <c r="E3" s="121" t="s">
        <v>3</v>
      </c>
      <c r="F3" s="121"/>
      <c r="G3" s="121"/>
      <c r="H3" s="121"/>
      <c r="I3" s="140"/>
      <c r="J3" s="140"/>
      <c r="K3" s="140"/>
    </row>
    <row r="4" s="110" customFormat="1" ht="24.75" customHeight="1" spans="1:11">
      <c r="A4" s="122" t="s">
        <v>4</v>
      </c>
      <c r="B4" s="123" t="s">
        <v>5</v>
      </c>
      <c r="C4" s="123" t="s">
        <v>6</v>
      </c>
      <c r="D4" s="124" t="s">
        <v>7</v>
      </c>
      <c r="E4" s="124" t="s">
        <v>8</v>
      </c>
      <c r="F4" s="124" t="s">
        <v>9</v>
      </c>
      <c r="G4" s="124" t="s">
        <v>10</v>
      </c>
      <c r="H4" s="124" t="s">
        <v>11</v>
      </c>
      <c r="I4" s="124" t="s">
        <v>12</v>
      </c>
      <c r="J4" s="124" t="s">
        <v>13</v>
      </c>
      <c r="K4" s="124" t="s">
        <v>14</v>
      </c>
    </row>
    <row r="5" s="112" customFormat="1" ht="25.5" customHeight="1" spans="1:11">
      <c r="A5" s="125">
        <v>1</v>
      </c>
      <c r="B5" s="126" t="s">
        <v>15</v>
      </c>
      <c r="C5" s="127" t="s">
        <v>16</v>
      </c>
      <c r="D5" s="128">
        <v>0</v>
      </c>
      <c r="E5" s="128">
        <v>3240.35</v>
      </c>
      <c r="F5" s="128">
        <v>0</v>
      </c>
      <c r="G5" s="128">
        <v>0</v>
      </c>
      <c r="H5" s="128">
        <v>3240.35</v>
      </c>
      <c r="I5" s="128">
        <v>0</v>
      </c>
      <c r="J5" s="128">
        <v>3240.35</v>
      </c>
      <c r="K5" s="128">
        <v>0</v>
      </c>
    </row>
    <row r="6" s="112" customFormat="1" ht="12" spans="1:11">
      <c r="A6" s="125">
        <v>2</v>
      </c>
      <c r="B6" s="126" t="s">
        <v>17</v>
      </c>
      <c r="C6" s="127" t="s">
        <v>18</v>
      </c>
      <c r="D6" s="128">
        <v>0</v>
      </c>
      <c r="E6" s="128">
        <v>38560.87</v>
      </c>
      <c r="F6" s="128">
        <v>0</v>
      </c>
      <c r="G6" s="128">
        <v>0</v>
      </c>
      <c r="H6" s="128">
        <v>38560.87</v>
      </c>
      <c r="I6" s="128">
        <v>0</v>
      </c>
      <c r="J6" s="128">
        <v>38560.87</v>
      </c>
      <c r="K6" s="128">
        <v>0</v>
      </c>
    </row>
    <row r="7" s="110" customFormat="1" ht="25.5" customHeight="1" spans="1:13">
      <c r="A7" s="23">
        <v>3</v>
      </c>
      <c r="B7" s="129" t="s">
        <v>15</v>
      </c>
      <c r="C7" s="130" t="s">
        <v>19</v>
      </c>
      <c r="D7" s="131">
        <v>0</v>
      </c>
      <c r="E7" s="131">
        <v>138300</v>
      </c>
      <c r="F7" s="131">
        <v>-1419</v>
      </c>
      <c r="G7" s="131">
        <v>0</v>
      </c>
      <c r="H7" s="131">
        <v>138300</v>
      </c>
      <c r="I7" s="131">
        <v>19989.7</v>
      </c>
      <c r="J7" s="131">
        <v>82786.43</v>
      </c>
      <c r="K7" s="135">
        <f>H7-J7-1419</f>
        <v>54094.57</v>
      </c>
      <c r="M7" s="112"/>
    </row>
    <row r="8" s="110" customFormat="1" ht="25.5" customHeight="1" spans="1:13">
      <c r="A8" s="23">
        <v>4</v>
      </c>
      <c r="B8" s="129" t="s">
        <v>20</v>
      </c>
      <c r="C8" s="132" t="s">
        <v>21</v>
      </c>
      <c r="D8" s="133">
        <v>0</v>
      </c>
      <c r="E8" s="133">
        <v>468000</v>
      </c>
      <c r="F8" s="133">
        <v>0</v>
      </c>
      <c r="G8" s="133">
        <v>0</v>
      </c>
      <c r="H8" s="133">
        <v>468000</v>
      </c>
      <c r="I8" s="133">
        <v>0</v>
      </c>
      <c r="J8" s="133">
        <v>392762</v>
      </c>
      <c r="K8" s="135">
        <v>75238</v>
      </c>
      <c r="M8" s="112"/>
    </row>
    <row r="9" s="110" customFormat="1" ht="13.5" spans="1:11">
      <c r="A9" s="23">
        <v>5</v>
      </c>
      <c r="B9" s="134" t="s">
        <v>22</v>
      </c>
      <c r="C9" s="132" t="s">
        <v>23</v>
      </c>
      <c r="D9" s="133">
        <v>0</v>
      </c>
      <c r="E9" s="133">
        <v>46470</v>
      </c>
      <c r="F9" s="133">
        <v>0</v>
      </c>
      <c r="G9" s="133">
        <v>0</v>
      </c>
      <c r="H9" s="133">
        <v>46470</v>
      </c>
      <c r="I9" s="133">
        <v>28074</v>
      </c>
      <c r="J9" s="133">
        <v>28074</v>
      </c>
      <c r="K9" s="135">
        <f>H9-J9</f>
        <v>18396</v>
      </c>
    </row>
    <row r="10" s="110" customFormat="1" ht="25.5" customHeight="1" spans="1:13">
      <c r="A10" s="23">
        <v>6</v>
      </c>
      <c r="B10" s="134" t="s">
        <v>17</v>
      </c>
      <c r="C10" s="132" t="s">
        <v>24</v>
      </c>
      <c r="D10" s="135">
        <v>0</v>
      </c>
      <c r="E10" s="135">
        <v>3719600</v>
      </c>
      <c r="F10" s="135">
        <v>0</v>
      </c>
      <c r="G10" s="135">
        <v>0</v>
      </c>
      <c r="H10" s="135">
        <v>3719600</v>
      </c>
      <c r="I10" s="135">
        <v>356389.58</v>
      </c>
      <c r="J10" s="135">
        <v>3124609.58</v>
      </c>
      <c r="K10" s="135">
        <f>H10-J10</f>
        <v>594990.42</v>
      </c>
      <c r="M10" s="112"/>
    </row>
    <row r="11" s="110" customFormat="1" ht="25.5" customHeight="1" spans="1:11">
      <c r="A11" s="23">
        <v>7</v>
      </c>
      <c r="B11" s="134" t="s">
        <v>25</v>
      </c>
      <c r="C11" s="132" t="s">
        <v>26</v>
      </c>
      <c r="D11" s="135">
        <v>0</v>
      </c>
      <c r="E11" s="135">
        <v>115000</v>
      </c>
      <c r="F11" s="135">
        <v>0</v>
      </c>
      <c r="G11" s="135">
        <v>0</v>
      </c>
      <c r="H11" s="135">
        <v>115000</v>
      </c>
      <c r="I11" s="135">
        <v>30741</v>
      </c>
      <c r="J11" s="135">
        <v>30741</v>
      </c>
      <c r="K11" s="135">
        <f>H11-J11</f>
        <v>84259</v>
      </c>
    </row>
    <row r="12" s="110" customFormat="1" ht="24" spans="1:11">
      <c r="A12" s="23">
        <v>8</v>
      </c>
      <c r="B12" s="134" t="s">
        <v>27</v>
      </c>
      <c r="C12" s="132" t="s">
        <v>28</v>
      </c>
      <c r="D12" s="135">
        <v>0</v>
      </c>
      <c r="E12" s="135">
        <v>2783</v>
      </c>
      <c r="F12" s="135">
        <v>0</v>
      </c>
      <c r="G12" s="135">
        <v>0</v>
      </c>
      <c r="H12" s="135">
        <v>2783</v>
      </c>
      <c r="I12" s="135">
        <v>0</v>
      </c>
      <c r="J12" s="135">
        <v>2783</v>
      </c>
      <c r="K12" s="135">
        <v>0</v>
      </c>
    </row>
    <row r="13" s="110" customFormat="1" ht="25.5" customHeight="1" spans="1:11">
      <c r="A13" s="23">
        <v>9</v>
      </c>
      <c r="B13" s="136"/>
      <c r="C13" s="132" t="s">
        <v>29</v>
      </c>
      <c r="D13" s="135">
        <v>5000</v>
      </c>
      <c r="E13" s="135">
        <v>0</v>
      </c>
      <c r="F13" s="135">
        <v>0</v>
      </c>
      <c r="G13" s="135">
        <v>0</v>
      </c>
      <c r="H13" s="135">
        <v>0</v>
      </c>
      <c r="I13" s="135">
        <v>0</v>
      </c>
      <c r="J13" s="135">
        <v>0</v>
      </c>
      <c r="K13" s="135">
        <v>5000</v>
      </c>
    </row>
    <row r="14" s="110" customFormat="1" ht="25.5" customHeight="1" spans="1:11">
      <c r="A14" s="23">
        <v>10</v>
      </c>
      <c r="B14" s="136"/>
      <c r="C14" s="132" t="s">
        <v>30</v>
      </c>
      <c r="D14" s="135">
        <v>5000</v>
      </c>
      <c r="E14" s="135">
        <v>0</v>
      </c>
      <c r="F14" s="135">
        <v>0</v>
      </c>
      <c r="G14" s="135">
        <v>0</v>
      </c>
      <c r="H14" s="135">
        <v>0</v>
      </c>
      <c r="I14" s="135">
        <v>0</v>
      </c>
      <c r="J14" s="135">
        <v>0</v>
      </c>
      <c r="K14" s="135">
        <v>5000</v>
      </c>
    </row>
    <row r="15" s="110" customFormat="1" ht="25.5" customHeight="1" spans="1:11">
      <c r="A15" s="23">
        <v>11</v>
      </c>
      <c r="B15" s="136"/>
      <c r="C15" s="132" t="s">
        <v>31</v>
      </c>
      <c r="D15" s="135">
        <v>0</v>
      </c>
      <c r="E15" s="135">
        <v>682.03</v>
      </c>
      <c r="F15" s="135">
        <v>0</v>
      </c>
      <c r="G15" s="135">
        <v>0</v>
      </c>
      <c r="H15" s="135">
        <v>682.03</v>
      </c>
      <c r="I15" s="135">
        <v>0</v>
      </c>
      <c r="J15" s="135">
        <v>682.03</v>
      </c>
      <c r="K15" s="135">
        <v>0</v>
      </c>
    </row>
    <row r="16" s="110" customFormat="1" ht="25.5" customHeight="1" spans="1:14">
      <c r="A16" s="23">
        <v>12</v>
      </c>
      <c r="B16" s="136"/>
      <c r="C16" s="132" t="s">
        <v>32</v>
      </c>
      <c r="D16" s="135">
        <v>0</v>
      </c>
      <c r="E16" s="135">
        <v>1181.75</v>
      </c>
      <c r="F16" s="135">
        <v>0</v>
      </c>
      <c r="G16" s="135">
        <v>0</v>
      </c>
      <c r="H16" s="135">
        <v>1181.75</v>
      </c>
      <c r="I16" s="135">
        <v>0</v>
      </c>
      <c r="J16" s="135">
        <v>1181.75</v>
      </c>
      <c r="K16" s="135">
        <v>0</v>
      </c>
      <c r="N16" s="112"/>
    </row>
    <row r="17" s="110" customFormat="1" ht="25.5" customHeight="1" spans="1:15">
      <c r="A17" s="23">
        <v>13</v>
      </c>
      <c r="B17" s="136"/>
      <c r="C17" s="132" t="s">
        <v>33</v>
      </c>
      <c r="D17" s="135">
        <v>0</v>
      </c>
      <c r="E17" s="135">
        <v>9867</v>
      </c>
      <c r="F17" s="135">
        <v>0</v>
      </c>
      <c r="G17" s="135">
        <v>0</v>
      </c>
      <c r="H17" s="135">
        <v>9867</v>
      </c>
      <c r="I17" s="135">
        <v>0</v>
      </c>
      <c r="J17" s="135">
        <v>9867</v>
      </c>
      <c r="K17" s="135">
        <v>0</v>
      </c>
      <c r="N17" s="112"/>
      <c r="O17" s="112"/>
    </row>
    <row r="18" s="110" customFormat="1" ht="25.5" customHeight="1" spans="1:11">
      <c r="A18" s="23">
        <v>14</v>
      </c>
      <c r="B18" s="136"/>
      <c r="C18" s="132" t="s">
        <v>34</v>
      </c>
      <c r="D18" s="135">
        <v>0</v>
      </c>
      <c r="E18" s="135">
        <v>4462.18</v>
      </c>
      <c r="F18" s="135">
        <v>0</v>
      </c>
      <c r="G18" s="135">
        <v>0</v>
      </c>
      <c r="H18" s="135">
        <v>4462.18</v>
      </c>
      <c r="I18" s="135">
        <v>0</v>
      </c>
      <c r="J18" s="135">
        <v>4461.09</v>
      </c>
      <c r="K18" s="135">
        <v>1.09000000000015</v>
      </c>
    </row>
    <row r="19" s="110" customFormat="1" ht="25.5" customHeight="1" spans="1:11">
      <c r="A19" s="23">
        <v>15</v>
      </c>
      <c r="B19" s="136"/>
      <c r="C19" s="132" t="s">
        <v>35</v>
      </c>
      <c r="D19" s="135">
        <v>0</v>
      </c>
      <c r="E19" s="135">
        <v>1811.85</v>
      </c>
      <c r="F19" s="135">
        <v>0</v>
      </c>
      <c r="G19" s="135">
        <v>0</v>
      </c>
      <c r="H19" s="135">
        <v>1811.85</v>
      </c>
      <c r="I19" s="135">
        <v>0</v>
      </c>
      <c r="J19" s="135">
        <v>1479.04</v>
      </c>
      <c r="K19" s="135">
        <v>332.81</v>
      </c>
    </row>
    <row r="20" s="110" customFormat="1" ht="25.5" customHeight="1" spans="1:11">
      <c r="A20" s="23">
        <v>16</v>
      </c>
      <c r="B20" s="136"/>
      <c r="C20" s="132" t="s">
        <v>36</v>
      </c>
      <c r="D20" s="135">
        <v>0</v>
      </c>
      <c r="E20" s="135">
        <v>1126.19</v>
      </c>
      <c r="F20" s="135">
        <v>0</v>
      </c>
      <c r="G20" s="135">
        <v>0</v>
      </c>
      <c r="H20" s="135">
        <v>1126.19</v>
      </c>
      <c r="I20" s="135">
        <v>0</v>
      </c>
      <c r="J20" s="135">
        <v>1126.19</v>
      </c>
      <c r="K20" s="135">
        <v>0</v>
      </c>
    </row>
    <row r="21" s="110" customFormat="1" ht="24" spans="1:11">
      <c r="A21" s="23">
        <v>17</v>
      </c>
      <c r="B21" s="136"/>
      <c r="C21" s="132" t="s">
        <v>37</v>
      </c>
      <c r="D21" s="135">
        <v>25293.16</v>
      </c>
      <c r="E21" s="135">
        <v>0</v>
      </c>
      <c r="F21" s="135">
        <v>0</v>
      </c>
      <c r="G21" s="135">
        <v>0</v>
      </c>
      <c r="H21" s="135">
        <v>0</v>
      </c>
      <c r="I21" s="135">
        <v>0</v>
      </c>
      <c r="J21" s="135">
        <v>5655</v>
      </c>
      <c r="K21" s="135">
        <f>D21-J21</f>
        <v>19638.16</v>
      </c>
    </row>
    <row r="22" s="110" customFormat="1" ht="25.5" customHeight="1" spans="1:11">
      <c r="A22" s="23">
        <v>18</v>
      </c>
      <c r="B22" s="136"/>
      <c r="C22" s="132" t="s">
        <v>38</v>
      </c>
      <c r="D22" s="135">
        <v>1327.99</v>
      </c>
      <c r="E22" s="135">
        <v>0</v>
      </c>
      <c r="F22" s="135">
        <v>0</v>
      </c>
      <c r="G22" s="135">
        <v>0</v>
      </c>
      <c r="H22" s="135">
        <v>0</v>
      </c>
      <c r="I22" s="135">
        <v>0</v>
      </c>
      <c r="J22" s="135">
        <v>328.05</v>
      </c>
      <c r="K22" s="135">
        <v>999.94</v>
      </c>
    </row>
    <row r="23" s="110" customFormat="1" ht="25.5" customHeight="1" spans="1:11">
      <c r="A23" s="23">
        <v>19</v>
      </c>
      <c r="B23" s="136"/>
      <c r="C23" s="132" t="s">
        <v>39</v>
      </c>
      <c r="D23" s="135">
        <v>35000</v>
      </c>
      <c r="E23" s="135">
        <v>0</v>
      </c>
      <c r="F23" s="135">
        <v>0</v>
      </c>
      <c r="G23" s="135">
        <v>0</v>
      </c>
      <c r="H23" s="135">
        <v>0</v>
      </c>
      <c r="I23" s="135">
        <v>0</v>
      </c>
      <c r="J23" s="135">
        <v>3494.89</v>
      </c>
      <c r="K23" s="135">
        <v>31505.11</v>
      </c>
    </row>
    <row r="24" s="110" customFormat="1" ht="36" customHeight="1" spans="1:11">
      <c r="A24" s="23">
        <v>20</v>
      </c>
      <c r="B24" s="136"/>
      <c r="C24" s="132" t="s">
        <v>40</v>
      </c>
      <c r="D24" s="135">
        <v>0</v>
      </c>
      <c r="E24" s="135">
        <v>6000</v>
      </c>
      <c r="F24" s="135">
        <v>0</v>
      </c>
      <c r="G24" s="135">
        <v>0</v>
      </c>
      <c r="H24" s="135">
        <v>6000</v>
      </c>
      <c r="I24" s="135">
        <v>1921</v>
      </c>
      <c r="J24" s="135">
        <v>1921</v>
      </c>
      <c r="K24" s="135">
        <f>H24-J24</f>
        <v>4079</v>
      </c>
    </row>
    <row r="25" s="110" customFormat="1" ht="36" customHeight="1" spans="1:11">
      <c r="A25" s="23">
        <v>21</v>
      </c>
      <c r="B25" s="136"/>
      <c r="C25" s="132" t="s">
        <v>41</v>
      </c>
      <c r="D25" s="135">
        <v>0</v>
      </c>
      <c r="E25" s="135">
        <v>8000</v>
      </c>
      <c r="F25" s="135">
        <v>0</v>
      </c>
      <c r="G25" s="135">
        <v>0</v>
      </c>
      <c r="H25" s="135">
        <v>8000</v>
      </c>
      <c r="I25" s="135">
        <v>8000</v>
      </c>
      <c r="J25" s="135">
        <v>8000</v>
      </c>
      <c r="K25" s="135">
        <v>0</v>
      </c>
    </row>
    <row r="26" s="110" customFormat="1" ht="36" customHeight="1" spans="1:11">
      <c r="A26" s="23">
        <v>22</v>
      </c>
      <c r="B26" s="136"/>
      <c r="C26" s="132" t="s">
        <v>42</v>
      </c>
      <c r="D26" s="135">
        <v>0</v>
      </c>
      <c r="E26" s="135">
        <v>32500</v>
      </c>
      <c r="F26" s="135">
        <v>0</v>
      </c>
      <c r="G26" s="135">
        <v>0</v>
      </c>
      <c r="H26" s="135">
        <v>32500</v>
      </c>
      <c r="I26" s="135">
        <v>32500</v>
      </c>
      <c r="J26" s="135">
        <v>32500</v>
      </c>
      <c r="K26" s="135">
        <v>0</v>
      </c>
    </row>
    <row r="27" s="110" customFormat="1" ht="36" customHeight="1" spans="1:11">
      <c r="A27" s="23">
        <v>23</v>
      </c>
      <c r="B27" s="136"/>
      <c r="C27" s="132" t="s">
        <v>43</v>
      </c>
      <c r="D27" s="135">
        <v>0</v>
      </c>
      <c r="E27" s="135">
        <v>20000</v>
      </c>
      <c r="F27" s="135">
        <v>0</v>
      </c>
      <c r="G27" s="135">
        <v>0</v>
      </c>
      <c r="H27" s="135">
        <v>20000</v>
      </c>
      <c r="I27" s="135">
        <v>1489</v>
      </c>
      <c r="J27" s="135">
        <v>1489</v>
      </c>
      <c r="K27" s="135">
        <f>H27-J27</f>
        <v>18511</v>
      </c>
    </row>
    <row r="28" s="110" customFormat="1" ht="36" customHeight="1" spans="1:13">
      <c r="A28" s="23">
        <v>24</v>
      </c>
      <c r="B28" s="136"/>
      <c r="C28" s="132" t="s">
        <v>44</v>
      </c>
      <c r="D28" s="135">
        <v>0</v>
      </c>
      <c r="E28" s="135">
        <v>12000</v>
      </c>
      <c r="F28" s="135">
        <v>0</v>
      </c>
      <c r="G28" s="135">
        <v>0</v>
      </c>
      <c r="H28" s="135">
        <v>12000</v>
      </c>
      <c r="I28" s="135">
        <v>2447</v>
      </c>
      <c r="J28" s="135">
        <v>8091.3</v>
      </c>
      <c r="K28" s="135">
        <f>H28-J28</f>
        <v>3908.7</v>
      </c>
      <c r="M28" s="112"/>
    </row>
    <row r="29" s="110" customFormat="1" ht="36" customHeight="1" spans="1:11">
      <c r="A29" s="23">
        <v>25</v>
      </c>
      <c r="B29" s="136"/>
      <c r="C29" s="132" t="s">
        <v>45</v>
      </c>
      <c r="D29" s="135">
        <v>0</v>
      </c>
      <c r="E29" s="135">
        <v>20000</v>
      </c>
      <c r="F29" s="135">
        <v>0</v>
      </c>
      <c r="G29" s="135">
        <v>0</v>
      </c>
      <c r="H29" s="135">
        <v>20000</v>
      </c>
      <c r="I29" s="135">
        <v>19947.73</v>
      </c>
      <c r="J29" s="135">
        <v>19947.73</v>
      </c>
      <c r="K29" s="135">
        <f>H29-J29</f>
        <v>52.2700000000004</v>
      </c>
    </row>
    <row r="30" s="110" customFormat="1" ht="36" customHeight="1" spans="1:11">
      <c r="A30" s="23">
        <v>26</v>
      </c>
      <c r="B30" s="136"/>
      <c r="C30" s="132" t="s">
        <v>46</v>
      </c>
      <c r="D30" s="135">
        <v>0</v>
      </c>
      <c r="E30" s="135">
        <v>21000</v>
      </c>
      <c r="F30" s="135">
        <v>0</v>
      </c>
      <c r="G30" s="135">
        <v>0</v>
      </c>
      <c r="H30" s="135">
        <v>21000</v>
      </c>
      <c r="I30" s="135">
        <v>8524.24</v>
      </c>
      <c r="J30" s="135">
        <v>8524.24</v>
      </c>
      <c r="K30" s="135">
        <f>H30-J30</f>
        <v>12475.76</v>
      </c>
    </row>
    <row r="31" s="110" customFormat="1" ht="24" spans="1:13">
      <c r="A31" s="23">
        <v>27</v>
      </c>
      <c r="B31" s="136"/>
      <c r="C31" s="132" t="s">
        <v>47</v>
      </c>
      <c r="D31" s="135">
        <v>0</v>
      </c>
      <c r="E31" s="135">
        <v>2500</v>
      </c>
      <c r="F31" s="135">
        <v>0</v>
      </c>
      <c r="G31" s="135">
        <v>2500</v>
      </c>
      <c r="H31" s="135">
        <v>2500</v>
      </c>
      <c r="I31" s="135">
        <v>0</v>
      </c>
      <c r="J31" s="135">
        <v>0</v>
      </c>
      <c r="K31" s="135">
        <v>2500</v>
      </c>
      <c r="M31" s="112"/>
    </row>
    <row r="32" s="110" customFormat="1" ht="24" spans="1:11">
      <c r="A32" s="23">
        <v>28</v>
      </c>
      <c r="B32" s="136"/>
      <c r="C32" s="132" t="s">
        <v>48</v>
      </c>
      <c r="D32" s="133">
        <v>0</v>
      </c>
      <c r="E32" s="133">
        <v>5000</v>
      </c>
      <c r="F32" s="133">
        <v>0</v>
      </c>
      <c r="G32" s="133">
        <v>5000</v>
      </c>
      <c r="H32" s="133">
        <v>5000</v>
      </c>
      <c r="I32" s="133">
        <v>5000</v>
      </c>
      <c r="J32" s="133">
        <v>5000</v>
      </c>
      <c r="K32" s="133">
        <v>0</v>
      </c>
    </row>
    <row r="33" s="110" customFormat="1" ht="24" spans="1:11">
      <c r="A33" s="23">
        <v>29</v>
      </c>
      <c r="B33" s="136"/>
      <c r="C33" s="132" t="s">
        <v>49</v>
      </c>
      <c r="D33" s="133">
        <v>0</v>
      </c>
      <c r="E33" s="133">
        <v>2500</v>
      </c>
      <c r="F33" s="133">
        <v>0</v>
      </c>
      <c r="G33" s="133">
        <v>2500</v>
      </c>
      <c r="H33" s="133">
        <v>2500</v>
      </c>
      <c r="I33" s="133">
        <v>2492</v>
      </c>
      <c r="J33" s="133">
        <v>2492</v>
      </c>
      <c r="K33" s="133">
        <f>H33-J33</f>
        <v>8</v>
      </c>
    </row>
    <row r="34" s="110" customFormat="1" ht="24" spans="1:11">
      <c r="A34" s="23">
        <v>30</v>
      </c>
      <c r="B34" s="136"/>
      <c r="C34" s="132" t="s">
        <v>50</v>
      </c>
      <c r="D34" s="133">
        <v>0</v>
      </c>
      <c r="E34" s="133">
        <v>7500</v>
      </c>
      <c r="F34" s="133">
        <v>0</v>
      </c>
      <c r="G34" s="133">
        <v>7500</v>
      </c>
      <c r="H34" s="133">
        <v>7500</v>
      </c>
      <c r="I34" s="133">
        <v>0</v>
      </c>
      <c r="J34" s="133">
        <v>0</v>
      </c>
      <c r="K34" s="133">
        <v>7500</v>
      </c>
    </row>
    <row r="35" s="110" customFormat="1" ht="24" spans="1:11">
      <c r="A35" s="23">
        <v>31</v>
      </c>
      <c r="B35" s="136"/>
      <c r="C35" s="132" t="s">
        <v>51</v>
      </c>
      <c r="D35" s="133">
        <v>0</v>
      </c>
      <c r="E35" s="133">
        <v>2500</v>
      </c>
      <c r="F35" s="133">
        <v>0</v>
      </c>
      <c r="G35" s="133">
        <v>2500</v>
      </c>
      <c r="H35" s="133">
        <v>2500</v>
      </c>
      <c r="I35" s="133">
        <v>0</v>
      </c>
      <c r="J35" s="133">
        <v>0</v>
      </c>
      <c r="K35" s="133">
        <v>2500</v>
      </c>
    </row>
    <row r="36" s="110" customFormat="1" ht="30" customHeight="1" spans="1:11">
      <c r="A36" s="23">
        <v>32</v>
      </c>
      <c r="B36" s="136"/>
      <c r="C36" s="132" t="s">
        <v>52</v>
      </c>
      <c r="D36" s="135">
        <v>0</v>
      </c>
      <c r="E36" s="135">
        <v>20000</v>
      </c>
      <c r="F36" s="135">
        <v>0</v>
      </c>
      <c r="G36" s="135">
        <v>20000</v>
      </c>
      <c r="H36" s="135">
        <v>20000</v>
      </c>
      <c r="I36" s="135">
        <v>0</v>
      </c>
      <c r="J36" s="135">
        <v>0</v>
      </c>
      <c r="K36" s="135">
        <v>20000</v>
      </c>
    </row>
    <row r="37" s="110" customFormat="1" ht="24" spans="1:11">
      <c r="A37" s="23">
        <v>33</v>
      </c>
      <c r="B37" s="137"/>
      <c r="C37" s="138" t="s">
        <v>53</v>
      </c>
      <c r="D37" s="133">
        <v>0</v>
      </c>
      <c r="E37" s="133">
        <v>2500</v>
      </c>
      <c r="F37" s="133">
        <v>0</v>
      </c>
      <c r="G37" s="133">
        <v>2500</v>
      </c>
      <c r="H37" s="133">
        <v>2500</v>
      </c>
      <c r="I37" s="133">
        <v>248.8</v>
      </c>
      <c r="J37" s="133">
        <v>248.8</v>
      </c>
      <c r="K37" s="133">
        <f>G37-J37</f>
        <v>2251.2</v>
      </c>
    </row>
    <row r="38" s="110" customFormat="1" customHeight="1" spans="1:11">
      <c r="A38" s="139" t="s">
        <v>54</v>
      </c>
      <c r="B38" s="139"/>
      <c r="C38" s="139"/>
      <c r="D38" s="133">
        <v>148676.24</v>
      </c>
      <c r="E38" s="133">
        <v>684015.22</v>
      </c>
      <c r="F38" s="133">
        <v>-1419</v>
      </c>
      <c r="G38" s="133">
        <f>SUM(G5:G37)</f>
        <v>42500</v>
      </c>
      <c r="H38" s="133">
        <f>SUM(H5:H37)</f>
        <v>4713085.22</v>
      </c>
      <c r="I38" s="133">
        <f>SUM(I5:I37)</f>
        <v>517764.05</v>
      </c>
      <c r="J38" s="133">
        <f>SUM(J5:J37)</f>
        <v>3820046.34</v>
      </c>
      <c r="K38" s="133">
        <f>SUM(K5:K37)</f>
        <v>963241.03</v>
      </c>
    </row>
  </sheetData>
  <sheetProtection formatCells="0" insertHyperlinks="0" autoFilter="0"/>
  <mergeCells count="3">
    <mergeCell ref="A2:K2"/>
    <mergeCell ref="A38:C38"/>
    <mergeCell ref="B12:B36"/>
  </mergeCells>
  <pageMargins left="0.75" right="0.75" top="1" bottom="1" header="0.5" footer="0.5"/>
  <pageSetup paperSize="9" scale="64"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54"/>
  <sheetViews>
    <sheetView view="pageBreakPreview" zoomScaleNormal="30" topLeftCell="C1" workbookViewId="0">
      <pane ySplit="4" topLeftCell="A31" activePane="bottomLeft" state="frozen"/>
      <selection/>
      <selection pane="bottomLeft" activeCell="G33" sqref="G33"/>
    </sheetView>
  </sheetViews>
  <sheetFormatPr defaultColWidth="9" defaultRowHeight="13.5"/>
  <cols>
    <col min="1" max="1" width="4.88333333333333" style="46" customWidth="1"/>
    <col min="2" max="2" width="45.3083333333333" style="46" customWidth="1"/>
    <col min="3" max="3" width="16.2583333333333" style="47" customWidth="1"/>
    <col min="4" max="4" width="16.25" style="48" customWidth="1"/>
    <col min="5" max="5" width="15" style="48" customWidth="1"/>
    <col min="6" max="6" width="13.3833333333333" style="46" customWidth="1"/>
    <col min="7" max="7" width="38" style="47" customWidth="1"/>
    <col min="8" max="8" width="78.3833333333333" style="49" customWidth="1"/>
    <col min="9" max="9" width="9" style="46"/>
    <col min="10" max="10" width="24.6333333333333" style="46" customWidth="1"/>
    <col min="11" max="13" width="9.38333333333333" style="46"/>
    <col min="14" max="16384" width="9" style="46"/>
  </cols>
  <sheetData>
    <row r="1" customHeight="1" spans="3:3">
      <c r="C1" s="47" t="s">
        <v>55</v>
      </c>
    </row>
    <row r="2" ht="37.5" customHeight="1" spans="1:8">
      <c r="A2" s="50" t="s">
        <v>56</v>
      </c>
      <c r="B2" s="50"/>
      <c r="C2" s="51"/>
      <c r="D2" s="52"/>
      <c r="E2" s="52"/>
      <c r="F2" s="50"/>
      <c r="G2" s="51"/>
      <c r="H2" s="53"/>
    </row>
    <row r="3" s="42" customFormat="1" ht="31.5" customHeight="1" spans="1:8">
      <c r="A3" s="42" t="s">
        <v>57</v>
      </c>
      <c r="B3" s="54" t="s">
        <v>2</v>
      </c>
      <c r="C3" s="54"/>
      <c r="D3" s="54"/>
      <c r="E3" s="54"/>
      <c r="F3" s="54" t="s">
        <v>3</v>
      </c>
      <c r="G3" s="54"/>
      <c r="H3" s="42" t="s">
        <v>58</v>
      </c>
    </row>
    <row r="4" ht="29.25" customHeight="1" spans="1:8">
      <c r="A4" s="55" t="s">
        <v>4</v>
      </c>
      <c r="B4" s="56" t="s">
        <v>59</v>
      </c>
      <c r="C4" s="57" t="s">
        <v>5</v>
      </c>
      <c r="D4" s="58" t="s">
        <v>12</v>
      </c>
      <c r="E4" s="58" t="s">
        <v>60</v>
      </c>
      <c r="F4" s="59" t="s">
        <v>61</v>
      </c>
      <c r="G4" s="60" t="s">
        <v>62</v>
      </c>
      <c r="H4" s="59" t="s">
        <v>63</v>
      </c>
    </row>
    <row r="5" s="43" customFormat="1" ht="50" customHeight="1" spans="1:8">
      <c r="A5" s="61">
        <v>1</v>
      </c>
      <c r="B5" s="62" t="s">
        <v>64</v>
      </c>
      <c r="C5" s="63" t="s">
        <v>15</v>
      </c>
      <c r="D5" s="64">
        <f>SUM(E5:E9)</f>
        <v>19989.7</v>
      </c>
      <c r="E5" s="64">
        <v>780</v>
      </c>
      <c r="F5" s="65" t="s">
        <v>65</v>
      </c>
      <c r="G5" s="66" t="s">
        <v>66</v>
      </c>
      <c r="H5" s="67" t="s">
        <v>67</v>
      </c>
    </row>
    <row r="6" s="43" customFormat="1" ht="114" customHeight="1" spans="1:8">
      <c r="A6" s="61"/>
      <c r="B6" s="62"/>
      <c r="C6" s="68"/>
      <c r="D6" s="69"/>
      <c r="E6" s="69">
        <v>8246</v>
      </c>
      <c r="F6" s="70" t="s">
        <v>65</v>
      </c>
      <c r="G6" s="71" t="s">
        <v>68</v>
      </c>
      <c r="H6" s="72" t="s">
        <v>69</v>
      </c>
    </row>
    <row r="7" s="43" customFormat="1" ht="49.5" spans="1:8">
      <c r="A7" s="61"/>
      <c r="B7" s="62"/>
      <c r="C7" s="68"/>
      <c r="D7" s="69"/>
      <c r="E7" s="69">
        <v>2368</v>
      </c>
      <c r="F7" s="70" t="s">
        <v>65</v>
      </c>
      <c r="G7" s="71" t="s">
        <v>70</v>
      </c>
      <c r="H7" s="72" t="s">
        <v>71</v>
      </c>
    </row>
    <row r="8" s="43" customFormat="1" ht="60.75" spans="1:8">
      <c r="A8" s="61"/>
      <c r="B8" s="62"/>
      <c r="C8" s="68"/>
      <c r="D8" s="69"/>
      <c r="E8" s="69">
        <v>1960</v>
      </c>
      <c r="F8" s="70" t="s">
        <v>65</v>
      </c>
      <c r="G8" s="71" t="s">
        <v>72</v>
      </c>
      <c r="H8" s="72" t="s">
        <v>73</v>
      </c>
    </row>
    <row r="9" s="43" customFormat="1" ht="311" customHeight="1" spans="1:8">
      <c r="A9" s="61"/>
      <c r="B9" s="62"/>
      <c r="C9" s="68"/>
      <c r="D9" s="69"/>
      <c r="E9" s="69">
        <v>6635.7</v>
      </c>
      <c r="F9" s="70" t="s">
        <v>74</v>
      </c>
      <c r="G9" s="71" t="s">
        <v>75</v>
      </c>
      <c r="H9" s="72" t="s">
        <v>76</v>
      </c>
    </row>
    <row r="10" s="43" customFormat="1" ht="172" customHeight="1" spans="1:8">
      <c r="A10" s="73">
        <v>2</v>
      </c>
      <c r="B10" s="62" t="s">
        <v>64</v>
      </c>
      <c r="C10" s="68" t="s">
        <v>77</v>
      </c>
      <c r="D10" s="69">
        <f>SUM(E10:E13)</f>
        <v>356389.58</v>
      </c>
      <c r="E10" s="69">
        <v>8800</v>
      </c>
      <c r="F10" s="61" t="s">
        <v>74</v>
      </c>
      <c r="G10" s="62" t="s">
        <v>78</v>
      </c>
      <c r="H10" s="74" t="s">
        <v>79</v>
      </c>
    </row>
    <row r="11" s="43" customFormat="1" ht="122" customHeight="1" spans="1:8">
      <c r="A11" s="75"/>
      <c r="B11" s="62"/>
      <c r="C11" s="68"/>
      <c r="D11" s="69"/>
      <c r="E11" s="69">
        <v>16142</v>
      </c>
      <c r="F11" s="70" t="s">
        <v>65</v>
      </c>
      <c r="G11" s="71" t="s">
        <v>80</v>
      </c>
      <c r="H11" s="72" t="s">
        <v>81</v>
      </c>
    </row>
    <row r="12" s="43" customFormat="1" ht="111" customHeight="1" spans="1:8">
      <c r="A12" s="75"/>
      <c r="B12" s="62"/>
      <c r="C12" s="68"/>
      <c r="D12" s="69"/>
      <c r="E12" s="69">
        <v>6000</v>
      </c>
      <c r="F12" s="70" t="s">
        <v>82</v>
      </c>
      <c r="G12" s="71" t="s">
        <v>83</v>
      </c>
      <c r="H12" s="72" t="s">
        <v>84</v>
      </c>
    </row>
    <row r="13" s="43" customFormat="1" ht="126" customHeight="1" spans="1:8">
      <c r="A13" s="76"/>
      <c r="B13" s="62"/>
      <c r="C13" s="68"/>
      <c r="D13" s="69"/>
      <c r="E13" s="69">
        <v>325447.58</v>
      </c>
      <c r="F13" s="61" t="s">
        <v>82</v>
      </c>
      <c r="G13" s="62" t="s">
        <v>85</v>
      </c>
      <c r="H13" s="74" t="s">
        <v>86</v>
      </c>
    </row>
    <row r="14" s="43" customFormat="1" ht="111.75" customHeight="1" spans="1:8">
      <c r="A14" s="62">
        <v>3</v>
      </c>
      <c r="B14" s="62" t="s">
        <v>64</v>
      </c>
      <c r="C14" s="68" t="s">
        <v>87</v>
      </c>
      <c r="D14" s="77">
        <f>SUM(E14:E16)</f>
        <v>30741</v>
      </c>
      <c r="E14" s="77">
        <v>1680</v>
      </c>
      <c r="F14" s="62" t="s">
        <v>88</v>
      </c>
      <c r="G14" s="62" t="s">
        <v>89</v>
      </c>
      <c r="H14" s="74" t="s">
        <v>90</v>
      </c>
    </row>
    <row r="15" s="43" customFormat="1" ht="18" customHeight="1" spans="1:8">
      <c r="A15" s="62"/>
      <c r="B15" s="62"/>
      <c r="C15" s="68"/>
      <c r="D15" s="77"/>
      <c r="E15" s="78">
        <v>6720</v>
      </c>
      <c r="F15" s="79" t="s">
        <v>91</v>
      </c>
      <c r="G15" s="79" t="s">
        <v>92</v>
      </c>
      <c r="H15" s="80" t="s">
        <v>93</v>
      </c>
    </row>
    <row r="16" s="43" customFormat="1" ht="32" customHeight="1" spans="1:8">
      <c r="A16" s="62"/>
      <c r="B16" s="62"/>
      <c r="C16" s="68"/>
      <c r="D16" s="77"/>
      <c r="E16" s="77">
        <v>22341</v>
      </c>
      <c r="F16" s="62" t="s">
        <v>94</v>
      </c>
      <c r="G16" s="62" t="s">
        <v>95</v>
      </c>
      <c r="H16" s="74" t="s">
        <v>96</v>
      </c>
    </row>
    <row r="17" s="43" customFormat="1" ht="48" customHeight="1" spans="1:8">
      <c r="A17" s="61">
        <v>4</v>
      </c>
      <c r="B17" s="62" t="s">
        <v>97</v>
      </c>
      <c r="C17" s="68" t="s">
        <v>22</v>
      </c>
      <c r="D17" s="81">
        <f>SUM(E17:E19)</f>
        <v>28074</v>
      </c>
      <c r="E17" s="69">
        <v>250</v>
      </c>
      <c r="F17" s="61" t="s">
        <v>98</v>
      </c>
      <c r="G17" s="62" t="s">
        <v>99</v>
      </c>
      <c r="H17" s="74" t="s">
        <v>100</v>
      </c>
    </row>
    <row r="18" s="43" customFormat="1" ht="60" customHeight="1" spans="1:8">
      <c r="A18" s="61"/>
      <c r="B18" s="62"/>
      <c r="C18" s="68"/>
      <c r="D18" s="82"/>
      <c r="E18" s="69">
        <v>2824</v>
      </c>
      <c r="F18" s="61" t="s">
        <v>101</v>
      </c>
      <c r="G18" s="62" t="s">
        <v>102</v>
      </c>
      <c r="H18" s="74" t="s">
        <v>103</v>
      </c>
    </row>
    <row r="19" s="43" customFormat="1" ht="48" customHeight="1" spans="1:24">
      <c r="A19" s="61"/>
      <c r="B19" s="62"/>
      <c r="C19" s="83"/>
      <c r="D19" s="82"/>
      <c r="E19" s="81">
        <v>25000</v>
      </c>
      <c r="F19" s="84" t="s">
        <v>101</v>
      </c>
      <c r="G19" s="85" t="s">
        <v>104</v>
      </c>
      <c r="H19" s="86" t="s">
        <v>105</v>
      </c>
      <c r="S19" s="45"/>
      <c r="T19" s="45"/>
      <c r="U19" s="45"/>
      <c r="V19" s="45"/>
      <c r="W19" s="45"/>
      <c r="X19" s="45"/>
    </row>
    <row r="20" s="43" customFormat="1" ht="66" customHeight="1" spans="1:24">
      <c r="A20" s="61">
        <v>5</v>
      </c>
      <c r="B20" s="62"/>
      <c r="C20" s="68" t="s">
        <v>106</v>
      </c>
      <c r="D20" s="69">
        <v>1921</v>
      </c>
      <c r="E20" s="69">
        <v>1921</v>
      </c>
      <c r="F20" s="61" t="s">
        <v>107</v>
      </c>
      <c r="G20" s="62" t="s">
        <v>108</v>
      </c>
      <c r="H20" s="74" t="s">
        <v>109</v>
      </c>
      <c r="P20" s="45"/>
      <c r="Q20" s="45"/>
      <c r="R20" s="45"/>
      <c r="S20" s="45"/>
      <c r="T20" s="45"/>
      <c r="U20" s="45"/>
      <c r="V20" s="45"/>
      <c r="W20" s="45"/>
      <c r="X20" s="45"/>
    </row>
    <row r="21" s="44" customFormat="1" ht="48" spans="1:8">
      <c r="A21" s="61">
        <v>6</v>
      </c>
      <c r="B21" s="62" t="s">
        <v>97</v>
      </c>
      <c r="C21" s="87" t="s">
        <v>110</v>
      </c>
      <c r="D21" s="77">
        <f>SUM(E21:E24)</f>
        <v>8524.24</v>
      </c>
      <c r="E21" s="77">
        <v>4069.24</v>
      </c>
      <c r="F21" s="62" t="s">
        <v>111</v>
      </c>
      <c r="G21" s="62" t="s">
        <v>112</v>
      </c>
      <c r="H21" s="74" t="s">
        <v>113</v>
      </c>
    </row>
    <row r="22" s="44" customFormat="1" ht="36" spans="1:8">
      <c r="A22" s="61"/>
      <c r="B22" s="62"/>
      <c r="C22" s="88"/>
      <c r="D22" s="77"/>
      <c r="E22" s="77">
        <v>1540</v>
      </c>
      <c r="F22" s="62" t="s">
        <v>111</v>
      </c>
      <c r="G22" s="62" t="s">
        <v>112</v>
      </c>
      <c r="H22" s="74" t="s">
        <v>114</v>
      </c>
    </row>
    <row r="23" s="44" customFormat="1" ht="36" spans="1:8">
      <c r="A23" s="61"/>
      <c r="B23" s="62"/>
      <c r="C23" s="88"/>
      <c r="D23" s="77"/>
      <c r="E23" s="77">
        <v>2590</v>
      </c>
      <c r="F23" s="62" t="s">
        <v>111</v>
      </c>
      <c r="G23" s="62" t="s">
        <v>112</v>
      </c>
      <c r="H23" s="74" t="s">
        <v>115</v>
      </c>
    </row>
    <row r="24" s="44" customFormat="1" ht="60" spans="1:8">
      <c r="A24" s="61"/>
      <c r="B24" s="62"/>
      <c r="C24" s="89"/>
      <c r="D24" s="77"/>
      <c r="E24" s="77">
        <v>325</v>
      </c>
      <c r="F24" s="62" t="s">
        <v>111</v>
      </c>
      <c r="G24" s="62" t="s">
        <v>112</v>
      </c>
      <c r="H24" s="74" t="s">
        <v>116</v>
      </c>
    </row>
    <row r="25" s="45" customFormat="1" ht="45" customHeight="1" spans="1:8">
      <c r="A25" s="90">
        <v>7</v>
      </c>
      <c r="B25" s="61" t="s">
        <v>97</v>
      </c>
      <c r="C25" s="68" t="s">
        <v>117</v>
      </c>
      <c r="D25" s="69">
        <f>SUM(E25:E27)</f>
        <v>32500</v>
      </c>
      <c r="E25" s="69">
        <v>9628.06</v>
      </c>
      <c r="F25" s="61" t="s">
        <v>118</v>
      </c>
      <c r="G25" s="62" t="s">
        <v>119</v>
      </c>
      <c r="H25" s="74" t="s">
        <v>120</v>
      </c>
    </row>
    <row r="26" s="43" customFormat="1" ht="294" customHeight="1" spans="1:17">
      <c r="A26" s="91"/>
      <c r="B26" s="61"/>
      <c r="C26" s="68"/>
      <c r="D26" s="69"/>
      <c r="E26" s="69">
        <v>16151.94</v>
      </c>
      <c r="F26" s="61" t="s">
        <v>118</v>
      </c>
      <c r="G26" s="62" t="s">
        <v>121</v>
      </c>
      <c r="H26" s="74" t="s">
        <v>122</v>
      </c>
      <c r="O26" s="45"/>
      <c r="P26" s="45"/>
      <c r="Q26" s="45"/>
    </row>
    <row r="27" s="43" customFormat="1" ht="56" customHeight="1" spans="1:8">
      <c r="A27" s="91"/>
      <c r="B27" s="61"/>
      <c r="C27" s="68"/>
      <c r="D27" s="69"/>
      <c r="E27" s="69">
        <v>6720</v>
      </c>
      <c r="F27" s="61" t="s">
        <v>118</v>
      </c>
      <c r="G27" s="62" t="s">
        <v>123</v>
      </c>
      <c r="H27" s="74" t="s">
        <v>124</v>
      </c>
    </row>
    <row r="28" s="43" customFormat="1" ht="46" customHeight="1" spans="1:8">
      <c r="A28" s="91">
        <v>8</v>
      </c>
      <c r="B28" s="62" t="s">
        <v>125</v>
      </c>
      <c r="C28" s="92" t="s">
        <v>126</v>
      </c>
      <c r="D28" s="82">
        <f>SUM(E28:E29)</f>
        <v>8000</v>
      </c>
      <c r="E28" s="93">
        <v>5880</v>
      </c>
      <c r="F28" s="94" t="s">
        <v>118</v>
      </c>
      <c r="G28" s="95" t="s">
        <v>123</v>
      </c>
      <c r="H28" s="96" t="s">
        <v>127</v>
      </c>
    </row>
    <row r="29" s="43" customFormat="1" ht="190" customHeight="1" spans="1:8">
      <c r="A29" s="91"/>
      <c r="B29" s="62"/>
      <c r="C29" s="97"/>
      <c r="D29" s="93"/>
      <c r="E29" s="77">
        <v>2120</v>
      </c>
      <c r="F29" s="98"/>
      <c r="G29" s="62" t="s">
        <v>128</v>
      </c>
      <c r="H29" s="74" t="s">
        <v>129</v>
      </c>
    </row>
    <row r="30" s="43" customFormat="1" ht="79" customHeight="1" spans="1:8">
      <c r="A30" s="99">
        <v>9</v>
      </c>
      <c r="B30" s="62" t="s">
        <v>97</v>
      </c>
      <c r="C30" s="83" t="s">
        <v>130</v>
      </c>
      <c r="D30" s="100">
        <f>SUM(E30:E33)</f>
        <v>19947.73</v>
      </c>
      <c r="E30" s="77">
        <v>3010</v>
      </c>
      <c r="F30" s="85" t="s">
        <v>131</v>
      </c>
      <c r="G30" s="62" t="s">
        <v>132</v>
      </c>
      <c r="H30" s="74" t="s">
        <v>133</v>
      </c>
    </row>
    <row r="31" s="43" customFormat="1" ht="87" customHeight="1" spans="1:8">
      <c r="A31" s="101"/>
      <c r="B31" s="62"/>
      <c r="C31" s="92"/>
      <c r="D31" s="102"/>
      <c r="E31" s="77">
        <v>8636.16</v>
      </c>
      <c r="F31" s="103"/>
      <c r="G31" s="62" t="s">
        <v>134</v>
      </c>
      <c r="H31" s="74" t="s">
        <v>135</v>
      </c>
    </row>
    <row r="32" s="43" customFormat="1" ht="93" customHeight="1" spans="1:8">
      <c r="A32" s="101"/>
      <c r="B32" s="62"/>
      <c r="C32" s="92"/>
      <c r="D32" s="102"/>
      <c r="E32" s="69">
        <v>5000</v>
      </c>
      <c r="F32" s="103"/>
      <c r="G32" s="62" t="s">
        <v>136</v>
      </c>
      <c r="H32" s="74" t="s">
        <v>137</v>
      </c>
    </row>
    <row r="33" s="43" customFormat="1" ht="159" customHeight="1" spans="1:8">
      <c r="A33" s="104"/>
      <c r="B33" s="62"/>
      <c r="C33" s="97"/>
      <c r="D33" s="105"/>
      <c r="E33" s="69">
        <v>3301.57</v>
      </c>
      <c r="F33" s="95"/>
      <c r="G33" s="106" t="s">
        <v>138</v>
      </c>
      <c r="H33" s="74" t="s">
        <v>139</v>
      </c>
    </row>
    <row r="34" s="43" customFormat="1" ht="81" customHeight="1" spans="1:8">
      <c r="A34" s="62">
        <v>10</v>
      </c>
      <c r="B34" s="62" t="s">
        <v>97</v>
      </c>
      <c r="C34" s="68" t="s">
        <v>140</v>
      </c>
      <c r="D34" s="69">
        <v>1489</v>
      </c>
      <c r="E34" s="69">
        <v>1489</v>
      </c>
      <c r="F34" s="61" t="s">
        <v>91</v>
      </c>
      <c r="G34" s="62" t="s">
        <v>141</v>
      </c>
      <c r="H34" s="74" t="s">
        <v>142</v>
      </c>
    </row>
    <row r="35" s="43" customFormat="1" ht="111.75" customHeight="1" spans="1:8">
      <c r="A35" s="99">
        <v>11</v>
      </c>
      <c r="B35" s="62" t="s">
        <v>125</v>
      </c>
      <c r="C35" s="68" t="s">
        <v>143</v>
      </c>
      <c r="D35" s="100">
        <v>5199</v>
      </c>
      <c r="E35" s="77">
        <v>2447</v>
      </c>
      <c r="F35" s="62" t="s">
        <v>144</v>
      </c>
      <c r="G35" s="85" t="s">
        <v>145</v>
      </c>
      <c r="H35" s="85" t="s">
        <v>146</v>
      </c>
    </row>
    <row r="36" s="43" customFormat="1" ht="72" spans="1:8">
      <c r="A36" s="101"/>
      <c r="B36" s="62" t="s">
        <v>97</v>
      </c>
      <c r="C36" s="68" t="s">
        <v>147</v>
      </c>
      <c r="D36" s="105"/>
      <c r="E36" s="77">
        <v>2752</v>
      </c>
      <c r="F36" s="62"/>
      <c r="G36" s="95"/>
      <c r="H36" s="95"/>
    </row>
    <row r="37" s="43" customFormat="1" ht="51" customHeight="1" spans="1:8">
      <c r="A37" s="104"/>
      <c r="B37" s="62" t="s">
        <v>97</v>
      </c>
      <c r="C37" s="68" t="s">
        <v>147</v>
      </c>
      <c r="D37" s="77">
        <v>2248</v>
      </c>
      <c r="E37" s="77">
        <v>2248</v>
      </c>
      <c r="F37" s="62"/>
      <c r="G37" s="62" t="s">
        <v>148</v>
      </c>
      <c r="H37" s="74" t="s">
        <v>149</v>
      </c>
    </row>
    <row r="38" s="43" customFormat="1" ht="72" customHeight="1" spans="1:8">
      <c r="A38" s="62">
        <v>12</v>
      </c>
      <c r="B38" s="62" t="s">
        <v>97</v>
      </c>
      <c r="C38" s="68" t="s">
        <v>150</v>
      </c>
      <c r="D38" s="77">
        <v>248.8</v>
      </c>
      <c r="E38" s="77">
        <v>248.8</v>
      </c>
      <c r="F38" s="62" t="s">
        <v>118</v>
      </c>
      <c r="G38" s="62" t="s">
        <v>151</v>
      </c>
      <c r="H38" s="74" t="s">
        <v>152</v>
      </c>
    </row>
    <row r="39" s="43" customFormat="1" ht="48" spans="1:8">
      <c r="A39" s="62">
        <v>13</v>
      </c>
      <c r="B39" s="62" t="s">
        <v>97</v>
      </c>
      <c r="C39" s="68" t="s">
        <v>126</v>
      </c>
      <c r="D39" s="77">
        <v>2492</v>
      </c>
      <c r="E39" s="77">
        <v>2492</v>
      </c>
      <c r="F39" s="62" t="s">
        <v>118</v>
      </c>
      <c r="G39" s="62" t="s">
        <v>153</v>
      </c>
      <c r="H39" s="74" t="s">
        <v>154</v>
      </c>
    </row>
    <row r="40" s="43" customFormat="1" ht="111.75" customHeight="1" spans="1:8">
      <c r="A40" s="62" t="s">
        <v>54</v>
      </c>
      <c r="B40" s="62"/>
      <c r="C40" s="68"/>
      <c r="D40" s="77">
        <f>SUM(D5:D39)</f>
        <v>517764.05</v>
      </c>
      <c r="E40" s="77">
        <f>SUM(E5:E39)</f>
        <v>517764.05</v>
      </c>
      <c r="F40" s="62"/>
      <c r="G40" s="62"/>
      <c r="H40" s="74"/>
    </row>
    <row r="41" s="43" customFormat="1" ht="111.75" customHeight="1" spans="1:8">
      <c r="A41" s="107" t="s">
        <v>155</v>
      </c>
      <c r="B41" s="107"/>
      <c r="C41" s="107"/>
      <c r="D41" s="108"/>
      <c r="E41" s="108"/>
      <c r="F41" s="107"/>
      <c r="G41" s="107"/>
      <c r="H41" s="107"/>
    </row>
    <row r="42" spans="8:8">
      <c r="H42" s="109"/>
    </row>
    <row r="43" spans="8:8">
      <c r="H43" s="109"/>
    </row>
    <row r="44" spans="8:8">
      <c r="H44" s="109"/>
    </row>
    <row r="45" spans="8:8">
      <c r="H45" s="109"/>
    </row>
    <row r="48" spans="8:8">
      <c r="H48" s="109"/>
    </row>
    <row r="50" spans="8:8">
      <c r="H50" s="109"/>
    </row>
    <row r="52" spans="8:8">
      <c r="H52" s="109"/>
    </row>
    <row r="54" spans="8:8">
      <c r="H54" s="109"/>
    </row>
  </sheetData>
  <sheetProtection formatCells="0" insertHyperlinks="0" autoFilter="0"/>
  <mergeCells count="44">
    <mergeCell ref="A2:H2"/>
    <mergeCell ref="B3:E3"/>
    <mergeCell ref="F3:G3"/>
    <mergeCell ref="A40:B40"/>
    <mergeCell ref="A41:H41"/>
    <mergeCell ref="A5:A9"/>
    <mergeCell ref="A10:A13"/>
    <mergeCell ref="A14:A16"/>
    <mergeCell ref="A17:A19"/>
    <mergeCell ref="A21:A24"/>
    <mergeCell ref="A25:A27"/>
    <mergeCell ref="A28:A29"/>
    <mergeCell ref="A30:A33"/>
    <mergeCell ref="A35:A37"/>
    <mergeCell ref="B5:B9"/>
    <mergeCell ref="B10:B13"/>
    <mergeCell ref="B14:B16"/>
    <mergeCell ref="B17:B19"/>
    <mergeCell ref="B21:B24"/>
    <mergeCell ref="B25:B27"/>
    <mergeCell ref="B28:B29"/>
    <mergeCell ref="B30:B33"/>
    <mergeCell ref="C5:C9"/>
    <mergeCell ref="C10:C13"/>
    <mergeCell ref="C14:C16"/>
    <mergeCell ref="C17:C19"/>
    <mergeCell ref="C21:C24"/>
    <mergeCell ref="C25:C27"/>
    <mergeCell ref="C28:C29"/>
    <mergeCell ref="C30:C33"/>
    <mergeCell ref="D5:D9"/>
    <mergeCell ref="D10:D13"/>
    <mergeCell ref="D14:D16"/>
    <mergeCell ref="D17:D19"/>
    <mergeCell ref="D21:D24"/>
    <mergeCell ref="D25:D27"/>
    <mergeCell ref="D28:D29"/>
    <mergeCell ref="D30:D33"/>
    <mergeCell ref="D35:D36"/>
    <mergeCell ref="F28:F29"/>
    <mergeCell ref="F30:F33"/>
    <mergeCell ref="F35:F37"/>
    <mergeCell ref="G35:G36"/>
    <mergeCell ref="H35:H36"/>
  </mergeCells>
  <pageMargins left="0.751388888888889" right="0.511805555555556" top="1" bottom="0.432638888888889" header="0.5" footer="0.5"/>
  <pageSetup paperSize="9" scale="59"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3"/>
  <sheetViews>
    <sheetView workbookViewId="0">
      <selection activeCell="B16" sqref="B16"/>
    </sheetView>
  </sheetViews>
  <sheetFormatPr defaultColWidth="9" defaultRowHeight="13.5" outlineLevelCol="4"/>
  <cols>
    <col min="1" max="1" width="5.625" style="11" customWidth="1"/>
    <col min="2" max="2" width="103.5" style="13" customWidth="1"/>
    <col min="3" max="3" width="13.2583333333333" style="11" customWidth="1"/>
    <col min="4" max="4" width="44.375" style="11" customWidth="1"/>
    <col min="5" max="5" width="15.5" style="13" customWidth="1"/>
    <col min="6" max="16383" width="9" style="11"/>
    <col min="16384" max="16384" width="9" style="14"/>
  </cols>
  <sheetData>
    <row r="1" spans="2:2">
      <c r="B1" s="15" t="s">
        <v>156</v>
      </c>
    </row>
    <row r="2" s="11" customFormat="1" ht="30.75" customHeight="1" spans="1:5">
      <c r="A2" s="16" t="s">
        <v>157</v>
      </c>
      <c r="B2" s="16"/>
      <c r="C2" s="16"/>
      <c r="D2" s="16"/>
      <c r="E2" s="16"/>
    </row>
    <row r="3" s="12" customFormat="1" ht="24" customHeight="1" spans="1:5">
      <c r="A3" s="17"/>
      <c r="B3" s="18" t="s">
        <v>2</v>
      </c>
      <c r="C3" s="19" t="s">
        <v>3</v>
      </c>
      <c r="D3" s="19"/>
      <c r="E3" s="20" t="s">
        <v>58</v>
      </c>
    </row>
    <row r="4" s="11" customFormat="1" ht="28.5" customHeight="1" spans="1:5">
      <c r="A4" s="21" t="s">
        <v>4</v>
      </c>
      <c r="B4" s="22" t="s">
        <v>5</v>
      </c>
      <c r="C4" s="21" t="s">
        <v>10</v>
      </c>
      <c r="D4" s="21" t="s">
        <v>158</v>
      </c>
      <c r="E4" s="22" t="s">
        <v>159</v>
      </c>
    </row>
    <row r="5" s="11" customFormat="1" ht="26.25" customHeight="1" spans="1:5">
      <c r="A5" s="23">
        <v>1</v>
      </c>
      <c r="B5" s="24" t="s">
        <v>50</v>
      </c>
      <c r="C5" s="25">
        <v>7500</v>
      </c>
      <c r="D5" s="26" t="s">
        <v>160</v>
      </c>
      <c r="E5" s="27" t="s">
        <v>161</v>
      </c>
    </row>
    <row r="6" s="11" customFormat="1" ht="26.25" customHeight="1" spans="1:5">
      <c r="A6" s="23">
        <v>2</v>
      </c>
      <c r="B6" s="28" t="s">
        <v>162</v>
      </c>
      <c r="C6" s="29">
        <v>2500</v>
      </c>
      <c r="D6" s="30" t="s">
        <v>163</v>
      </c>
      <c r="E6" s="27" t="s">
        <v>161</v>
      </c>
    </row>
    <row r="7" s="11" customFormat="1" ht="26.25" customHeight="1" spans="1:5">
      <c r="A7" s="23">
        <v>3</v>
      </c>
      <c r="B7" s="31" t="s">
        <v>164</v>
      </c>
      <c r="C7" s="32">
        <v>5000</v>
      </c>
      <c r="D7" s="33" t="s">
        <v>163</v>
      </c>
      <c r="E7" s="34" t="s">
        <v>161</v>
      </c>
    </row>
    <row r="8" s="11" customFormat="1" ht="26.25" customHeight="1" spans="1:5">
      <c r="A8" s="23">
        <v>4</v>
      </c>
      <c r="B8" s="31" t="s">
        <v>165</v>
      </c>
      <c r="C8" s="32">
        <v>2500</v>
      </c>
      <c r="D8" s="33" t="s">
        <v>163</v>
      </c>
      <c r="E8" s="34" t="s">
        <v>161</v>
      </c>
    </row>
    <row r="9" s="11" customFormat="1" ht="26.25" customHeight="1" spans="1:5">
      <c r="A9" s="23">
        <v>5</v>
      </c>
      <c r="B9" s="35" t="s">
        <v>166</v>
      </c>
      <c r="C9" s="32">
        <v>2500</v>
      </c>
      <c r="D9" s="33" t="s">
        <v>163</v>
      </c>
      <c r="E9" s="34" t="s">
        <v>161</v>
      </c>
    </row>
    <row r="10" s="11" customFormat="1" ht="26.25" customHeight="1" spans="1:5">
      <c r="A10" s="23">
        <v>6</v>
      </c>
      <c r="B10" s="36" t="s">
        <v>52</v>
      </c>
      <c r="C10" s="32">
        <v>20000</v>
      </c>
      <c r="D10" s="33" t="s">
        <v>163</v>
      </c>
      <c r="E10" s="34" t="s">
        <v>161</v>
      </c>
    </row>
    <row r="11" s="11" customFormat="1" ht="26.25" customHeight="1" spans="1:5">
      <c r="A11" s="23">
        <v>7</v>
      </c>
      <c r="B11" s="36" t="s">
        <v>53</v>
      </c>
      <c r="C11" s="32">
        <v>2500</v>
      </c>
      <c r="D11" s="37" t="s">
        <v>163</v>
      </c>
      <c r="E11" s="34" t="s">
        <v>161</v>
      </c>
    </row>
    <row r="12" s="11" customFormat="1" ht="26.25" customHeight="1" spans="1:5">
      <c r="A12" s="38" t="s">
        <v>167</v>
      </c>
      <c r="B12" s="39"/>
      <c r="C12" s="32">
        <f>SUM(C5:C11)</f>
        <v>42500</v>
      </c>
      <c r="D12" s="32"/>
      <c r="E12" s="40"/>
    </row>
    <row r="13" s="11" customFormat="1" spans="2:5">
      <c r="B13" s="13"/>
      <c r="C13" s="41"/>
      <c r="E13" s="13"/>
    </row>
  </sheetData>
  <sheetProtection formatCells="0" insertHyperlinks="0" autoFilter="0"/>
  <mergeCells count="3">
    <mergeCell ref="A2:E2"/>
    <mergeCell ref="C3:D3"/>
    <mergeCell ref="A12:B12"/>
  </mergeCells>
  <pageMargins left="1.14173228346457" right="0.748031496062992" top="0.984251968503937" bottom="0.984251968503937" header="0.511811023622047" footer="0.511811023622047"/>
  <pageSetup paperSize="9" scale="7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1" sqref="A1"/>
    </sheetView>
  </sheetViews>
  <sheetFormatPr defaultColWidth="9" defaultRowHeight="13.5" outlineLevelCol="7"/>
  <cols>
    <col min="5" max="5" width="17.1333333333333" customWidth="1"/>
    <col min="7" max="7" width="32.3833333333333" customWidth="1"/>
    <col min="8" max="8" width="96.6333333333333" customWidth="1"/>
  </cols>
  <sheetData>
    <row r="1" ht="28.5" spans="1:8">
      <c r="A1" s="1" t="s">
        <v>4</v>
      </c>
      <c r="B1" s="2" t="s">
        <v>59</v>
      </c>
      <c r="C1" s="2" t="s">
        <v>5</v>
      </c>
      <c r="D1" s="3" t="s">
        <v>12</v>
      </c>
      <c r="E1" s="3" t="s">
        <v>60</v>
      </c>
      <c r="F1" s="3" t="s">
        <v>61</v>
      </c>
      <c r="G1" s="2" t="s">
        <v>62</v>
      </c>
      <c r="H1" s="3" t="s">
        <v>63</v>
      </c>
    </row>
    <row r="2" ht="33" customHeight="1" spans="1:8">
      <c r="A2" s="4">
        <v>1</v>
      </c>
      <c r="B2" s="5" t="s">
        <v>168</v>
      </c>
      <c r="C2" s="5" t="s">
        <v>15</v>
      </c>
      <c r="D2" s="4">
        <v>18182.6</v>
      </c>
      <c r="E2" s="6">
        <v>4000</v>
      </c>
      <c r="F2" s="7" t="s">
        <v>169</v>
      </c>
      <c r="G2" s="8" t="s">
        <v>170</v>
      </c>
      <c r="H2" s="8" t="s">
        <v>171</v>
      </c>
    </row>
    <row r="3" ht="27" spans="1:8">
      <c r="A3" s="4"/>
      <c r="B3" s="5"/>
      <c r="C3" s="5"/>
      <c r="D3" s="4"/>
      <c r="E3" s="6">
        <v>2000</v>
      </c>
      <c r="F3" s="7" t="s">
        <v>172</v>
      </c>
      <c r="G3" s="8" t="s">
        <v>173</v>
      </c>
      <c r="H3" s="8" t="s">
        <v>174</v>
      </c>
    </row>
    <row r="4" ht="64.5" customHeight="1" spans="1:8">
      <c r="A4" s="4"/>
      <c r="B4" s="5"/>
      <c r="C4" s="5"/>
      <c r="D4" s="4"/>
      <c r="E4" s="6">
        <v>4030.6</v>
      </c>
      <c r="F4" s="7" t="s">
        <v>175</v>
      </c>
      <c r="G4" s="8" t="s">
        <v>176</v>
      </c>
      <c r="H4" s="8" t="s">
        <v>177</v>
      </c>
    </row>
    <row r="5" spans="1:8">
      <c r="A5" s="4"/>
      <c r="B5" s="5"/>
      <c r="C5" s="5"/>
      <c r="D5" s="4"/>
      <c r="E5" s="6">
        <v>260</v>
      </c>
      <c r="F5" s="7" t="s">
        <v>178</v>
      </c>
      <c r="G5" s="8" t="s">
        <v>179</v>
      </c>
      <c r="H5" s="8" t="s">
        <v>180</v>
      </c>
    </row>
    <row r="6" spans="1:8">
      <c r="A6" s="4"/>
      <c r="B6" s="5"/>
      <c r="C6" s="5"/>
      <c r="D6" s="4"/>
      <c r="E6" s="6">
        <v>3000</v>
      </c>
      <c r="F6" s="7" t="s">
        <v>181</v>
      </c>
      <c r="G6" s="8" t="s">
        <v>182</v>
      </c>
      <c r="H6" s="8" t="s">
        <v>183</v>
      </c>
    </row>
    <row r="7" ht="58.5" customHeight="1" spans="1:8">
      <c r="A7" s="4"/>
      <c r="B7" s="5"/>
      <c r="C7" s="5"/>
      <c r="D7" s="4"/>
      <c r="E7" s="6">
        <v>3396</v>
      </c>
      <c r="F7" s="7" t="s">
        <v>184</v>
      </c>
      <c r="G7" s="8" t="s">
        <v>185</v>
      </c>
      <c r="H7" s="8" t="s">
        <v>186</v>
      </c>
    </row>
    <row r="8" ht="40.5" spans="1:8">
      <c r="A8" s="4"/>
      <c r="B8" s="5"/>
      <c r="C8" s="5"/>
      <c r="D8" s="4"/>
      <c r="E8" s="6">
        <v>1496</v>
      </c>
      <c r="F8" s="7" t="s">
        <v>181</v>
      </c>
      <c r="G8" s="8" t="s">
        <v>187</v>
      </c>
      <c r="H8" s="8" t="s">
        <v>188</v>
      </c>
    </row>
    <row r="9" ht="96" customHeight="1" spans="1:8">
      <c r="A9" s="4">
        <v>2</v>
      </c>
      <c r="B9" s="9" t="s">
        <v>168</v>
      </c>
      <c r="C9" s="9" t="s">
        <v>189</v>
      </c>
      <c r="D9" s="10">
        <v>81460</v>
      </c>
      <c r="E9" s="6">
        <v>81460</v>
      </c>
      <c r="F9" s="7" t="s">
        <v>190</v>
      </c>
      <c r="G9" s="8" t="s">
        <v>191</v>
      </c>
      <c r="H9" s="8" t="s">
        <v>192</v>
      </c>
    </row>
  </sheetData>
  <sheetProtection formatCells="0" insertHyperlinks="0" autoFilter="0"/>
  <mergeCells count="4">
    <mergeCell ref="A2:A8"/>
    <mergeCell ref="B2:B8"/>
    <mergeCell ref="C2:C8"/>
    <mergeCell ref="D2:D8"/>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s = " h t t p : / / s c h e m a s . o p e n x m l f o r m a t s . o r g / s p r e a d s h e e t m l / 2 0 0 6 / m a i n "   x m l n s = " h t t p s : / / w e b . w p s . c n / e t / 2 0 1 8 / m a i n " >  
   < w o S h e e t s P r o p s >  
     < w o S h e e t P r o p s   i s D b D a s h B o a r d S h e e t = " 0 "   i s F l e x P a p e r S h e e t = " 0 "   s h e e t S t i d = " 1 1 "   i n t e r l i n e O n O f f = " 0 "   i n t e r l i n e C o l o r = " 0 "   i s D b S h e e t = " 0 "   i s D a s h B o a r d S h e e t = " 0 " >  
       < c e l l p r o t e c t i o n / >  
       < a p p E t D b R e l a t i o n s / >  
     < / w o S h e e t P r o p s >  
     < w o S h e e t P r o p s   i s D b D a s h B o a r d S h e e t = " 0 "   i s F l e x P a p e r S h e e t = " 0 "   s h e e t S t i d = " 5 "   i n t e r l i n e O n O f f = " 0 "   i n t e r l i n e C o l o r = " 0 "   i s D b S h e e t = " 0 "   i s D a s h B o a r d S h e e t = " 0 " >  
       < c e l l p r o t e c t i o n / >  
       < a p p E t D b R e l a t i o n s / >  
     < / w o S h e e t P r o p s >  
     < w o S h e e t P r o p s   i s D b D a s h B o a r d S h e e t = " 0 "   i s F l e x P a p e r S h e e t = " 0 "   s h e e t S t i d = " 6 "   i n t e r l i n e O n O f f = " 0 "   i n t e r l i n e C o l o r = " 0 "   i s D b S h e e t = " 0 "   i s D a s h B o a r d S h e e t = " 0 " >  
       < c e l l p r o t e c t i o n / >  
       < a p p E t D b R e l a t i o n s / >  
     < / w o S h e e t P r o p s >  
     < w o S h e e t P r o p s   i s D b D a s h B o a r d S h e e t = " 0 "   i s F l e x P a p e r S h e e t = " 0 "   s h e e t S t i d = " 1 3 "   i n t e r l i n e O n O f f = " 0 "   i n t e r l i n e C o l o r = " 0 "   i s D b S h e e t = " 0 "   i s D a s h B o a r d S h e e t = " 0 " >  
       < c e l l p r o t e c t i o n / >  
       < a p p E t D b R e l a t i o n s / >  
     < / w o S h e e t P r o p s >  
   < / w o S h e e t s P r o p s >  
   < w o B o o k P r o p s >  
     < b o o k S e t t i n g s   c o r e C o n q u e r U s e r I d = " "   i s M e r g e T a s k s A u t o U p d a t e = " 0 "   i s A u t o U p d a t e P a u s e d = " 0 "   f i l e I d = " 3 6 2 0 0 1 5 3 5 8 0 5 "   i s I n s e r P i c A s A t t a c h m e n t = " 0 "   i s F i l t e r S h a r e d = " 1 "   f i l t e r T y p e = " c o n n " / >  
   < / w o B o o k P r o p s >  
 < / w o P r o p s > 
</file>

<file path=customXml/item2.xml>��< ? x m l   v e r s i o n = " 1 . 0 "   s t a n d a l o n e = " y e s " ? > < p i x e l a t o r s   x m l n s : s = " h t t p : / / s c h e m a s . o p e n x m l f o r m a t s . o r g / s p r e a d s h e e t m l / 2 0 0 6 / m a i n "   x m l n s = " h t t p s : / / w e b . w p s . c n / e t / 2 0 1 8 / m a i n " >  
   < p i x e l a t o r L i s t   s h e e t S t i d = " 1 1 " / >  
   < p i x e l a t o r L i s t   s h e e t S t i d = " 5 " / >  
   < p i x e l a t o r L i s t   s h e e t S t i d = " 6 " / >  
   < p i x e l a t o r L i s t   s h e e t S t i d = " 1 3 " / >  
   < p i x e l a t o r L i s t   s h e e t S t i d = " 1 4 " / >  
 < / 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Company>HP</Company>
  <Application>WPS Office WWO_wpscloud_20250621111426-0b8da3df69</Application>
  <HeadingPairs>
    <vt:vector size="2" baseType="variant">
      <vt:variant>
        <vt:lpstr>工作表</vt:lpstr>
      </vt:variant>
      <vt:variant>
        <vt:i4>4</vt:i4>
      </vt:variant>
    </vt:vector>
  </HeadingPairs>
  <TitlesOfParts>
    <vt:vector size="4" baseType="lpstr">
      <vt:lpstr>收入支出总表（付娆统一填写）</vt:lpstr>
      <vt:lpstr>支出明细表（报销人填写）</vt:lpstr>
      <vt:lpstr>收入明细表（报销人或项目负责人填写）</vt:lpstr>
      <vt:lpstr>填写参考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泽泽</cp:lastModifiedBy>
  <dcterms:created xsi:type="dcterms:W3CDTF">2021-02-13T05:49:00Z</dcterms:created>
  <cp:lastPrinted>2022-09-28T16:33:00Z</cp:lastPrinted>
  <dcterms:modified xsi:type="dcterms:W3CDTF">2025-07-10T04:42:22Z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023BAA5FDE43402792F12D60EF88C790_13</vt:lpwstr>
  </property>
</Properties>
</file>