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15"/>
  </bookViews>
  <sheets>
    <sheet name="收入支出总表（付娆统一填写）" sheetId="11" r:id="rId1"/>
    <sheet name="支出明细表（报销人填写）" sheetId="5" r:id="rId2"/>
    <sheet name="收入明细表（报销人或项目负责人填写）" sheetId="6" r:id="rId3"/>
    <sheet name="填写参考" sheetId="13" r:id="rId4"/>
  </sheets>
  <definedNames>
    <definedName name="_xlnm._FilterDatabase" localSheetId="1" hidden="1">'支出明细表（报销人填写）'!$A$17:$H$25</definedName>
    <definedName name="_xlnm.Print_Titles" localSheetId="1">'支出明细表（报销人填写）'!$4:$4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<sst xmlns="http://schemas.openxmlformats.org/spreadsheetml/2006/main" count="166" uniqueCount="131">
  <si>
    <t>附件2</t>
  </si>
  <si>
    <t>海南热带海洋学院财务信息公开收入支出总表</t>
  </si>
  <si>
    <t>单位（盖章）：国际学院</t>
  </si>
  <si>
    <t>时间：2025年3月</t>
  </si>
  <si>
    <t>序号</t>
  </si>
  <si>
    <t>项目名称</t>
  </si>
  <si>
    <t>事项</t>
  </si>
  <si>
    <t>上年结余数</t>
  </si>
  <si>
    <t>本年预算数</t>
  </si>
  <si>
    <t>预算调整数</t>
  </si>
  <si>
    <t>本月收入</t>
  </si>
  <si>
    <t>本年累计收入</t>
  </si>
  <si>
    <t>本月支出</t>
  </si>
  <si>
    <t>本年累计支出</t>
  </si>
  <si>
    <t>本年结余</t>
  </si>
  <si>
    <t>切块经费</t>
  </si>
  <si>
    <t>切块经费（2025年1月下达）</t>
  </si>
  <si>
    <t>公用经费（中外合作办学项目）</t>
  </si>
  <si>
    <t>公用经费（中外合作办学项目）（2025年1月下达）</t>
  </si>
  <si>
    <t>切块经费（2025年2月下达）</t>
  </si>
  <si>
    <t>海南省政府国际学生奖学金</t>
  </si>
  <si>
    <t>海南省政府国际学生奖学金（2025年3月下达）</t>
  </si>
  <si>
    <t>教学/科研</t>
  </si>
  <si>
    <t>科研项目《基于层次分析法技术对海南生态旅游活动目的地管理模式研究》(毋茜）</t>
  </si>
  <si>
    <t>海南自贸港建设背景下12大产业对应的高校专业动态调整机制的研究（鲁晓丽）（2025年1月下达）</t>
  </si>
  <si>
    <t>基于模因论的高校雅思写作教学研究（王佳旺）</t>
  </si>
  <si>
    <t>瑞士应用技术大学经管专业人才培养模式借鉴研究（陈滋欣）</t>
  </si>
  <si>
    <t>海南省高等学校教育教学改革研究项目配套经费： 基于OBE理念的本科院校校企协同育人模式研究与实践（张建强）（2025年1月下达）</t>
  </si>
  <si>
    <t>基于产业结构调整的高等学校专业动态调整机制的研究（鲁晓丽）（2025年1月下达）</t>
  </si>
  <si>
    <t>基于产业结构调整的高等学校专业动态调整机制的研究（鲁晓丽）（2025年3月下达）</t>
  </si>
  <si>
    <t>自贸港建设背景下崖州古城旅游空间生产研究（乔淑英）</t>
  </si>
  <si>
    <t>国家自贸港建设背景下海南入境旅游业态演化与治理创新研究（张睿）（2025年1月下达）</t>
  </si>
  <si>
    <t>旅游目的地新媒体营销策略研究--以海南为例（杨坤燕）（2025年1月下达）</t>
  </si>
  <si>
    <t>“一带一路”视域中重大工程承包企业海外社会责任决策模式研究（马力）（2024年9月）</t>
  </si>
  <si>
    <t>“国际视野、中国特色、山海文化”培养目标下的中外合作办学项目深入推进课程思政建设路径探索(陈卓）</t>
  </si>
  <si>
    <t>海南热带雨林国家公园生态旅游产品研究（2024年11月）（毋茜）</t>
  </si>
  <si>
    <t>“三全育人”综合改革试点项目（学校配套）（欧明任，2025年1月下达）</t>
  </si>
  <si>
    <t>合计</t>
  </si>
  <si>
    <t>附件4</t>
  </si>
  <si>
    <t>海南热带海洋学院财务信息公开支出明细表</t>
  </si>
  <si>
    <t xml:space="preserve">                                                                                              </t>
  </si>
  <si>
    <t>单位：元</t>
  </si>
  <si>
    <t>经费来源</t>
  </si>
  <si>
    <t>报销金额</t>
  </si>
  <si>
    <t>报销人</t>
  </si>
  <si>
    <t>报销事由</t>
  </si>
  <si>
    <t>支出说明</t>
  </si>
  <si>
    <t>公用经费</t>
  </si>
  <si>
    <t>鲁晓丽</t>
  </si>
  <si>
    <t>参加国际交流协会会议（3.6报销）</t>
  </si>
  <si>
    <t>2024年12月31日-2025年1月1日参加国际交流协会会议，三亚-海口火车票191，海口到三亚火车票152，酒店到海口东站出租车13.9，住宿350元，差旅补贴：180元/日*2日=360元   总计：191+152+13.9+350+360=1066.9元</t>
  </si>
  <si>
    <t>参加国际交流理事会议（3.6报销）</t>
  </si>
  <si>
    <t>2025年1月12日-1月13日参加国际交流理事会议，三亚-海口火车票152，海口到三亚火车票191，海口东到酒店出租车24.99，酒店到海口东站出租车37，三亚站到学校出租车21.8元，住宿350元，差旅补贴：180元/日*2日=360元   总计：191+152+24.99+37+21.8+350+360=1136.79元</t>
  </si>
  <si>
    <t>武静</t>
  </si>
  <si>
    <t>购买矿泉水（3.6报销）</t>
  </si>
  <si>
    <t>购买矿泉水10箱用于办公室日常接待，单价24元，共240元。</t>
  </si>
  <si>
    <t>购买结业证书外壳（3.6报销）</t>
  </si>
  <si>
    <t>购买结业证书外壳52个用于留学生（语言生）结业仪式，单价12元，共624元。</t>
  </si>
  <si>
    <t>陈磊</t>
  </si>
  <si>
    <t>参加澄迈国际人才之家开幕式和学院国际学生实习实践基地揭牌仪式</t>
  </si>
  <si>
    <t>2024年12月26日-12月27日澄迈国际人才之家开幕式等活动，油费875元（去385、回490），住宿费两间700元，350元/间/天（陈磊，林秀珠、苏菲），2天3人差旅补贴合计1080元（180元/人/天）：陈磊360元（180元/日*2日=360元），鲁晓丽（180元/日*2日=360元），林秀珠（90元/日*2日=180元），苏菲（90元/日*2日=180元）。</t>
  </si>
  <si>
    <t>刘泽</t>
  </si>
  <si>
    <t>办公用品（3月6日报销）</t>
  </si>
  <si>
    <t>1. 卓达回墨印章 56元/个*1个-56元；2. 16K效率手册 27元/本*15本=405元；3. 回形针 1.4元/盒*10盒=14元；总计475元</t>
  </si>
  <si>
    <t>Natan</t>
  </si>
  <si>
    <t>赴郑州参加7th International Ecosummit Congress-Ecosummit 2024差旅费（3月13日报销）</t>
  </si>
  <si>
    <r>
      <rPr>
        <sz val="11"/>
        <rFont val="仿宋"/>
        <charset val="134"/>
      </rPr>
      <t>2024年12月16日-12月18日赴郑州参加7th International Ecosummit Congress-Ecosummit ，机票及保险费用：1. Sarath：三亚-郑州（机票1208元，保险费39元），郑州-三亚（机票1017元，保险费23元）；2. Natan：三亚-郑州（机票1209元，保险费23元），郑州-三亚（机票1002</t>
    </r>
    <r>
      <rPr>
        <sz val="11"/>
        <color rgb="FF000000"/>
        <rFont val="仿宋"/>
        <charset val="134"/>
      </rPr>
      <t xml:space="preserve">元+，保险费23元）；共计4544元。                                                                             出租车费用：家--三亚凤凰国际机场93.9元；郑州新郑国际机场--郑州星云酒店104元；郑州星云酒店--郑州新郑国际机场100元；三亚凤凰国际机场--家99.4元，共计397.3元 住宿费：1. Sarath 288元/天*2天+128元（延时房费）=704元；2.Natan 288元/天*2天+128元（延时房费）=704元；共计1408元；差旅补贴180元/日/人*3日*2人=1080元。                                         总计：7429.3元                   </t>
    </r>
  </si>
  <si>
    <t>程思嘉</t>
  </si>
  <si>
    <t>赴上海迪士尼访企拓岗、洽谈产业学院合作事宜（3月6日报销）</t>
  </si>
  <si>
    <t>2025年1月13日至15日，三亚至上海：桔子上海国际旅游度假区崇溪路酒店--住宿费三间2874元，479元/间/天（戈秀兰，张睿，程思嘉）。机票共7830元：戈秀兰三亚-上海1400元、保险费30元共1430元，上海-哈尔滨1410元；张睿三亚-上海1400元、保险费30元共1430元，上海-三亚1740元、保险费30元共1770元；程思嘉三亚-上海1400元、保险费30元共1430元，上海-三亚1740元、保险费30元共1770元。出租/滴滴共399.84元：戈秀兰1.13三亚家-机场38.91元，1.15上海酒店-机场63.33；张睿、程思嘉1.13学校-机场50.6元，上海机场-酒店101元，1.15酒店-机场99元，机场-学校47元。差旅补贴180元/日/人*3日*3人=1620元</t>
  </si>
  <si>
    <t>杨坤燕</t>
  </si>
  <si>
    <t>赴澄迈参加省委工委所辖基层党组织书记学习贯彻党的二十届三中全会精神（3.27报账）</t>
  </si>
  <si>
    <t>2025年1月6日-1月8日赴澄迈参加省委工委所辖基层党组织书记学习贯彻党的二十届三中全会，三亚-澄迈火车票132，澄迈到三亚火车票132，家到三亚站出租车15.2元，三亚站到家出租车18.2元，差旅补贴：180元/日*2日=360元   总计：657.4</t>
  </si>
  <si>
    <t>赴海口参加评审会（3.25报销）</t>
  </si>
  <si>
    <t>3.13-3.15在海口参加评审会，三亚-美兰火车票113，海口东到三亚火车票119，出租车30.76元，差旅补贴：180元/日*2日=360元   总计：622.76</t>
  </si>
  <si>
    <t>鄢占才副教授线上讲座费（3月25日报销）</t>
  </si>
  <si>
    <t>讲座费：500元/学时*2学时=1000元（大庆师范学院专家鄢占财副教授2025年3月18日下午“中国国际大学生创新大赛培训会”讲座费1000元。）</t>
  </si>
  <si>
    <t>临春岭森林公园雷锋日志愿活动</t>
  </si>
  <si>
    <t>1.定制雷锋主题书签:0.725/张*80张=58元2.定制日用品（积木花）：1.48元/个*30个=44.26元3.定制展架：23.79元/张*2张=47.58元4.定制海报：12.01元/个*1个=12.01元5.康乃馨：4.7元/朵*60朵=280元6.定制横幅：40元/个*1个=40元7.交通费：12元/人*12人=144元总计：625.85元</t>
  </si>
  <si>
    <t>科研/教研</t>
  </si>
  <si>
    <t>海南热带雨林国家公园生态旅游产品研究（毋茜）</t>
  </si>
  <si>
    <t>毋茜</t>
  </si>
  <si>
    <t>1月17-1月21日，赴乐东和东方调研海南热带雨林国家公园环线生态旅游产品；2月1-2月3日，赴昌江、乐东调研海南热带雨林国家公园环线生态旅游产品</t>
  </si>
  <si>
    <t>2025年3月5日报账：1月17日-1月21日（三亚-乐东、东方），住宿：共4晚，第1晚318元，第2晚318元，第3晚281元，第4晚281元，住宿费共1198元；交通费：动车票1张，61元，打车票2张，共35.89元，加油票400元，交通费实报共176.89；五天差旅补助共900元（180元/人/天）；共计：2274.89元。2月1日-2月3日（三亚-昌江、乐东），住宿：共2晚，每晚298元，共596元；交通费：加油票200元，交通费实报84元；三天差旅补助共540元（180元/人/天）；共计：1220元。</t>
  </si>
  <si>
    <t>自贸港背景下三亚崖州古城旅游空间生产研究（乔淑英）</t>
  </si>
  <si>
    <t>陈贤伟</t>
  </si>
  <si>
    <t>陵水历史文化调研</t>
  </si>
  <si>
    <t>2025年3月14日报账：1月6日-1月8日三亚赴陵水历史文化调研，住宿共1晚：201元，交通费：三亚-陵水往返动车票共计56元，单程28元，补助：81.05元，共计328.05元</t>
  </si>
  <si>
    <t>学生资助补助项目</t>
  </si>
  <si>
    <t>海南省政府国际学生奖学金项目</t>
  </si>
  <si>
    <t>假期前后安全教育宣传</t>
  </si>
  <si>
    <t>易拉宝（宿舍安全须知、旅行安全须知）各2个，共4个每个180元总计720元；宣传海报（国际学生寒假安全提示小）2张，每张60元总计120元；宣传海报（国际学生寒假安全提示大贴立牌上）1张65元；反诈宣传性页制作，1分3.5元，共200分总计700元；反诈宣传易拉宝1张180元。</t>
  </si>
  <si>
    <t>学生活动用非洲鼓面损坏修复</t>
  </si>
  <si>
    <t>快递费97；换鼓面羊皮12寸，每张100元，2张总计200元</t>
  </si>
  <si>
    <t>奖学金生学费、住宿费、报名费</t>
  </si>
  <si>
    <t>本科生学费9人，每人18500元总计166500元；本科生住宿费9人，每人2000元总计18000元；研究生学费9人，每人20500元总计184500元；研究生住宿费9人，每人2000元总计18000元；研究生新生报名费7人，每人400元总计2800元。</t>
  </si>
  <si>
    <t>备注：
1、各单位每月应在本单位信息公开微信群中向本单位的全体教职员工公开财务信息。
2、各单位每月25日前公开上一月份本单位的财务信息。
3、各单位按照本单位项目预算明细逐项进行公开，说明应详实具体，清晰明了。
4、项目名称按经费卡填列</t>
  </si>
  <si>
    <t>附件3</t>
  </si>
  <si>
    <t>海南热带海洋学院财务信息公开收入明细表</t>
  </si>
  <si>
    <t>收入明细</t>
  </si>
  <si>
    <t>收入说明</t>
  </si>
  <si>
    <t>基于产业结构调整的高等学校专业动态调整机制的研究</t>
  </si>
  <si>
    <t>差旅费，出版费，材料费，劳务费</t>
  </si>
  <si>
    <t>2025年3月经费下达</t>
  </si>
  <si>
    <t>学费、住宿费、报名费、保险费、相关活动费</t>
  </si>
  <si>
    <t>合   计：</t>
  </si>
  <si>
    <t>公用经费（示例）</t>
  </si>
  <si>
    <t>华xx</t>
  </si>
  <si>
    <t>华xx报1名专家劳务费</t>
  </si>
  <si>
    <t>xx单位专家黄xx教授x年x月x日上午xxx专题讲座费4000元。</t>
  </si>
  <si>
    <t>汪xx</t>
  </si>
  <si>
    <t>汪xx报3名专家咨询劳务费</t>
  </si>
  <si>
    <t>xx单位黄xx副教授xxx咨询费500元/次；xx单位李xx教授xxx咨询费800元/次；xx公司刘x文秘xxx咨询费700元/次。</t>
  </si>
  <si>
    <t>张x</t>
  </si>
  <si>
    <t>张x报办公用品费</t>
  </si>
  <si>
    <t>台灯135元/台；笔记本10本（4.5元/本）45元；水笔8盒（29.7元/盒）237.6元；文件盒20个（29.7元/个）594元；公牛插座2个（49.5元/个）99元；优盘2个（494元/个）988元；硒鼓4个（395元/个）1580元；墨盒4个（88元/个）352元。</t>
  </si>
  <si>
    <t>陈xx</t>
  </si>
  <si>
    <t>陈xx报销外出办事交通费</t>
  </si>
  <si>
    <t>x年x月x日-x年x月x日期间办事交通费260元（出租车票4张）。</t>
  </si>
  <si>
    <t>王xx</t>
  </si>
  <si>
    <t>王xx报邮寄材料费</t>
  </si>
  <si>
    <t>邮寄学生xxx教材100份共计3000元（30元/份）。</t>
  </si>
  <si>
    <t>易x</t>
  </si>
  <si>
    <t>xx学院易x副教授报赴长沙参加湖南师范大学举办的全国教育哲学专业委员会第12届年会3天差旅费</t>
  </si>
  <si>
    <t>x年x月x日-x年x月x日参加湖南师范大学举办的全国教育哲学专业委员会第12届年会，会议费800元/人，往返机票费970元，保险费30元，行李费20元，长沙2天住宿费660元（330元/天），往返机场、酒店出租车票4张，共计376元，3天出差补助540元</t>
  </si>
  <si>
    <t>王xx报赴陵水县、保亭县调研考察民俗信息整理和产业4天往返差旅费</t>
  </si>
  <si>
    <t>王xx报x年x月x日-x年x月x日赴陵水县、保亭县调研考察民俗信息整理和产业4天差旅费，往返三亚-陵水动车票2张共计46元（23元/趟），3晚陵水住宿费1050元（350元/天），调研补助400元（调研补助标准100元/天）。</t>
  </si>
  <si>
    <t>招生宣传</t>
  </si>
  <si>
    <t>白xx</t>
  </si>
  <si>
    <t>白xx报销招生宣传信息服务费</t>
  </si>
  <si>
    <t>信息和技术服务费包括电子招生简章一年制作费xx元，直播移动/PC共推6场，每场xx元，掌上考研APP5周，每周费用xx元，精准地面直投5个专业一版xx元，共计81460元。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</si>
</sst>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1"/>
      <color theme="1"/>
      <name val="宋体"/>
      <charset val="134"/>
      <scheme val="minor"/>
    </font>
    <font>
      <b/>
      <sz val="12"/>
      <color rgb="FF000000"/>
      <name val="仿宋"/>
      <charset val="134"/>
    </font>
    <font>
      <sz val="11"/>
      <color rgb="FFFF0000"/>
      <name val="宋体"/>
      <charset val="134"/>
      <scheme val="minor"/>
    </font>
    <font>
      <sz val="11"/>
      <color rgb="FFFF0000"/>
      <name val="仿宋"/>
      <charset val="134"/>
    </font>
    <font>
      <sz val="11"/>
      <color theme="1"/>
      <name val="仿宋"/>
      <charset val="134"/>
    </font>
    <font>
      <b/>
      <sz val="16"/>
      <color indexed="8"/>
      <name val="仿宋"/>
      <charset val="134"/>
    </font>
    <font>
      <b/>
      <sz val="12"/>
      <color indexed="8"/>
      <name val="仿宋"/>
      <charset val="134"/>
    </font>
    <font>
      <sz val="11"/>
      <color rgb="FF000000"/>
      <name val="仿宋"/>
      <charset val="134"/>
    </font>
    <font>
      <sz val="11"/>
      <color indexed="8"/>
      <name val="仿宋"/>
      <charset val="134"/>
    </font>
    <font>
      <b/>
      <sz val="12"/>
      <color theme="1"/>
      <name val="仿宋"/>
      <charset val="134"/>
    </font>
    <font>
      <sz val="10"/>
      <color theme="1"/>
      <name val="仿宋"/>
      <charset val="134"/>
    </font>
    <font>
      <b/>
      <sz val="16"/>
      <color theme="1"/>
      <name val="仿宋"/>
      <charset val="134"/>
    </font>
    <font>
      <sz val="11"/>
      <name val="仿宋"/>
      <charset val="134"/>
    </font>
    <font>
      <sz val="10"/>
      <color rgb="FF000000"/>
      <name val="仿宋"/>
      <charset val="134"/>
    </font>
    <font>
      <sz val="10"/>
      <name val="仿宋"/>
      <charset val="134"/>
    </font>
    <font>
      <b/>
      <sz val="11"/>
      <color rgb="FF000000"/>
      <name val="仿宋"/>
      <charset val="134"/>
    </font>
    <font>
      <sz val="10.5"/>
      <color theme="1"/>
      <name val="仿宋"/>
      <charset val="134"/>
    </font>
    <font>
      <sz val="10.5"/>
      <color rgb="FF0000FF"/>
      <name val="仿宋"/>
      <charset val="134"/>
    </font>
    <font>
      <sz val="10"/>
      <color indexed="8"/>
      <name val="仿宋"/>
      <charset val="134"/>
    </font>
    <font>
      <b/>
      <sz val="10"/>
      <color rgb="FF000000"/>
      <name val="仿宋"/>
      <charset val="134"/>
    </font>
    <font>
      <b/>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style="thin">
        <color auto="1"/>
      </left>
      <right/>
      <top/>
      <bottom/>
      <diagonal/>
    </border>
    <border>
      <left style="thin">
        <color auto="1"/>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rgb="FF000000"/>
      </right>
      <top style="thin">
        <color auto="1"/>
      </top>
      <bottom style="thin">
        <color auto="1"/>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21"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2" applyNumberFormat="0" applyFill="0" applyAlignment="0" applyProtection="0">
      <alignment vertical="center"/>
    </xf>
    <xf numFmtId="0" fontId="27" fillId="0" borderId="22" applyNumberFormat="0" applyFill="0" applyAlignment="0" applyProtection="0">
      <alignment vertical="center"/>
    </xf>
    <xf numFmtId="0" fontId="28" fillId="0" borderId="23" applyNumberFormat="0" applyFill="0" applyAlignment="0" applyProtection="0">
      <alignment vertical="center"/>
    </xf>
    <xf numFmtId="0" fontId="28" fillId="0" borderId="0" applyNumberFormat="0" applyFill="0" applyBorder="0" applyAlignment="0" applyProtection="0">
      <alignment vertical="center"/>
    </xf>
    <xf numFmtId="0" fontId="29" fillId="3" borderId="24" applyNumberFormat="0" applyAlignment="0" applyProtection="0">
      <alignment vertical="center"/>
    </xf>
    <xf numFmtId="0" fontId="30" fillId="4" borderId="25" applyNumberFormat="0" applyAlignment="0" applyProtection="0">
      <alignment vertical="center"/>
    </xf>
    <xf numFmtId="0" fontId="31" fillId="4" borderId="24" applyNumberFormat="0" applyAlignment="0" applyProtection="0">
      <alignment vertical="center"/>
    </xf>
    <xf numFmtId="0" fontId="32" fillId="5" borderId="26" applyNumberFormat="0" applyAlignment="0" applyProtection="0">
      <alignment vertical="center"/>
    </xf>
    <xf numFmtId="0" fontId="33" fillId="0" borderId="27" applyNumberFormat="0" applyFill="0" applyAlignment="0" applyProtection="0">
      <alignment vertical="center"/>
    </xf>
    <xf numFmtId="0" fontId="34" fillId="0" borderId="28"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40" fillId="0" borderId="0">
      <alignment vertical="top"/>
    </xf>
  </cellStyleXfs>
  <cellXfs count="124">
    <xf numFmtId="0" fontId="0" fillId="0" borderId="0" xfId="0">
      <alignment vertical="center"/>
    </xf>
    <xf numFmtId="0" fontId="1" fillId="0" borderId="1" xfId="0" applyNumberFormat="1" applyFont="1" applyBorder="1" applyAlignment="1">
      <alignment horizontal="center" vertical="center"/>
    </xf>
    <xf numFmtId="0" fontId="1"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3" xfId="0" applyNumberFormat="1" applyFont="1" applyBorder="1" applyAlignment="1">
      <alignment horizontal="center" vertical="center" wrapText="1"/>
    </xf>
    <xf numFmtId="4" fontId="3" fillId="0" borderId="4" xfId="0" applyNumberFormat="1" applyFont="1" applyBorder="1" applyAlignment="1">
      <alignment horizontal="right" vertical="center"/>
    </xf>
    <xf numFmtId="4" fontId="3" fillId="0" borderId="4" xfId="0" applyNumberFormat="1" applyFont="1" applyBorder="1" applyAlignment="1">
      <alignment horizontal="center" vertical="center"/>
    </xf>
    <xf numFmtId="4" fontId="3" fillId="0" borderId="4"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3" fillId="0" borderId="4" xfId="0" applyNumberFormat="1" applyFont="1" applyBorder="1" applyAlignment="1">
      <alignment horizontal="center" vertical="center"/>
    </xf>
    <xf numFmtId="0" fontId="4" fillId="0" borderId="0" xfId="0" applyFont="1" applyFill="1" applyAlignment="1">
      <alignment horizontal="center" vertical="top"/>
    </xf>
    <xf numFmtId="0" fontId="4" fillId="0" borderId="0" xfId="0" applyFont="1" applyFill="1" applyAlignment="1">
      <alignment horizontal="center"/>
    </xf>
    <xf numFmtId="0" fontId="4" fillId="0" borderId="0" xfId="0" applyFont="1" applyFill="1" applyAlignment="1">
      <alignment horizontal="center" vertical="top" wrapText="1"/>
    </xf>
    <xf numFmtId="0" fontId="4" fillId="0" borderId="0" xfId="0" applyFont="1" applyFill="1" applyAlignment="1">
      <alignment horizontal="center" vertical="center"/>
    </xf>
    <xf numFmtId="0" fontId="4" fillId="0" borderId="0" xfId="0" applyFont="1" applyFill="1" applyAlignment="1">
      <alignment horizontal="left" vertical="top" wrapText="1"/>
    </xf>
    <xf numFmtId="0" fontId="5" fillId="0" borderId="0" xfId="0" applyFont="1" applyFill="1" applyAlignment="1">
      <alignment horizontal="center" vertical="center"/>
    </xf>
    <xf numFmtId="0" fontId="6" fillId="0" borderId="0" xfId="0" applyFont="1" applyFill="1" applyAlignment="1">
      <alignment horizontal="center"/>
    </xf>
    <xf numFmtId="0" fontId="6" fillId="0" borderId="0" xfId="0" applyFont="1" applyFill="1" applyAlignment="1">
      <alignment horizontal="center" vertical="center" wrapText="1"/>
    </xf>
    <xf numFmtId="0" fontId="1" fillId="0"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 xfId="0" applyNumberFormat="1" applyFont="1" applyFill="1" applyBorder="1" applyAlignment="1">
      <alignment horizontal="left" vertical="center" wrapText="1"/>
    </xf>
    <xf numFmtId="4" fontId="8" fillId="0" borderId="1" xfId="0" applyNumberFormat="1" applyFont="1" applyFill="1" applyBorder="1" applyAlignment="1">
      <alignment horizontal="center" vertical="center"/>
    </xf>
    <xf numFmtId="43" fontId="7"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6" xfId="0" applyFont="1" applyFill="1" applyBorder="1" applyAlignment="1">
      <alignment horizontal="center" vertical="center"/>
    </xf>
    <xf numFmtId="0" fontId="4" fillId="0" borderId="4" xfId="0" applyFont="1" applyFill="1" applyBorder="1" applyAlignment="1">
      <alignment horizontal="center" vertical="center"/>
    </xf>
    <xf numFmtId="4"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43" fontId="4" fillId="0" borderId="0" xfId="0" applyNumberFormat="1" applyFont="1" applyFill="1" applyAlignment="1">
      <alignment horizontal="center" vertical="top"/>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0" fillId="0" borderId="0" xfId="0" applyFill="1">
      <alignment vertical="center"/>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176" fontId="11" fillId="0" borderId="0" xfId="0" applyNumberFormat="1" applyFont="1" applyFill="1" applyAlignment="1">
      <alignment horizontal="center" vertical="center"/>
    </xf>
    <xf numFmtId="0" fontId="9" fillId="0" borderId="0" xfId="0" applyFont="1" applyFill="1" applyAlignment="1">
      <alignment horizontal="center" vertical="center" wrapText="1"/>
    </xf>
    <xf numFmtId="176" fontId="9" fillId="0" borderId="0" xfId="0" applyNumberFormat="1" applyFont="1" applyFill="1" applyAlignment="1">
      <alignment horizontal="center" vertical="center" wrapText="1"/>
    </xf>
    <xf numFmtId="0" fontId="9"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176" fontId="9" fillId="0" borderId="5" xfId="0" applyNumberFormat="1"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0" borderId="9"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176" fontId="7" fillId="0" borderId="11"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4" fontId="7" fillId="0" borderId="5" xfId="0" applyNumberFormat="1" applyFont="1" applyFill="1" applyBorder="1" applyAlignment="1">
      <alignment horizontal="center" vertical="center"/>
    </xf>
    <xf numFmtId="4" fontId="7" fillId="0" borderId="7" xfId="0" applyNumberFormat="1" applyFont="1" applyFill="1" applyBorder="1" applyAlignment="1">
      <alignment horizontal="center" vertical="center" wrapText="1"/>
    </xf>
    <xf numFmtId="4" fontId="12" fillId="0" borderId="1" xfId="0" applyNumberFormat="1" applyFont="1" applyFill="1" applyBorder="1" applyAlignment="1">
      <alignment horizontal="left" vertical="center" wrapText="1"/>
    </xf>
    <xf numFmtId="176" fontId="7" fillId="0" borderId="10" xfId="0" applyNumberFormat="1" applyFont="1" applyFill="1" applyBorder="1" applyAlignment="1">
      <alignment horizontal="center" vertical="center"/>
    </xf>
    <xf numFmtId="4" fontId="7" fillId="0" borderId="1" xfId="0" applyNumberFormat="1" applyFont="1" applyFill="1" applyBorder="1" applyAlignment="1">
      <alignment horizontal="left" vertical="center" wrapText="1"/>
    </xf>
    <xf numFmtId="4" fontId="7" fillId="0" borderId="11"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8"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176" fontId="13" fillId="0" borderId="5" xfId="0" applyNumberFormat="1" applyFont="1" applyFill="1" applyBorder="1" applyAlignment="1">
      <alignment horizontal="center" vertical="center"/>
    </xf>
    <xf numFmtId="4" fontId="13" fillId="0" borderId="5" xfId="0" applyNumberFormat="1" applyFont="1" applyFill="1" applyBorder="1" applyAlignment="1">
      <alignment horizontal="center" vertical="center"/>
    </xf>
    <xf numFmtId="4" fontId="13" fillId="0" borderId="5" xfId="0" applyNumberFormat="1" applyFont="1" applyFill="1" applyBorder="1" applyAlignment="1">
      <alignment horizontal="center" vertical="center" wrapText="1"/>
    </xf>
    <xf numFmtId="4" fontId="14" fillId="0" borderId="5" xfId="0" applyNumberFormat="1" applyFont="1" applyFill="1" applyBorder="1" applyAlignment="1">
      <alignment horizontal="left" vertical="center" wrapText="1"/>
    </xf>
    <xf numFmtId="4" fontId="14" fillId="0" borderId="5"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4" fillId="0" borderId="11" xfId="0" applyNumberFormat="1" applyFont="1" applyFill="1" applyBorder="1" applyAlignment="1">
      <alignment horizontal="center" vertical="center"/>
    </xf>
    <xf numFmtId="0" fontId="7" fillId="0" borderId="11" xfId="0" applyFont="1" applyFill="1" applyBorder="1" applyAlignment="1">
      <alignment horizontal="center" vertical="center"/>
    </xf>
    <xf numFmtId="0" fontId="7" fillId="0" borderId="14"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5" xfId="0" applyFont="1" applyFill="1" applyBorder="1" applyAlignment="1">
      <alignment horizontal="center" vertical="center" wrapText="1"/>
    </xf>
    <xf numFmtId="176" fontId="12" fillId="0" borderId="15"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6" xfId="0" applyFont="1" applyFill="1" applyBorder="1" applyAlignment="1">
      <alignment horizontal="center" vertical="center" wrapText="1"/>
    </xf>
    <xf numFmtId="176" fontId="12" fillId="0" borderId="16"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176" fontId="12" fillId="0" borderId="3" xfId="0" applyNumberFormat="1" applyFont="1" applyFill="1" applyBorder="1" applyAlignment="1">
      <alignment horizontal="center" vertical="center" wrapText="1"/>
    </xf>
    <xf numFmtId="0" fontId="4" fillId="0" borderId="1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0" xfId="0" applyFont="1" applyFill="1" applyAlignment="1">
      <alignment horizontal="left" vertical="center" wrapText="1"/>
    </xf>
    <xf numFmtId="0" fontId="4" fillId="0" borderId="0" xfId="0" applyFont="1" applyFill="1" applyAlignment="1">
      <alignment horizontal="left" vertical="center" wrapText="1"/>
    </xf>
    <xf numFmtId="176" fontId="4" fillId="0" borderId="0" xfId="0" applyNumberFormat="1" applyFont="1" applyFill="1" applyAlignment="1">
      <alignment horizontal="left" vertical="center" wrapText="1"/>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top"/>
    </xf>
    <xf numFmtId="0" fontId="18" fillId="0" borderId="0" xfId="0" applyFont="1" applyFill="1" applyAlignment="1">
      <alignment horizontal="center"/>
    </xf>
    <xf numFmtId="0" fontId="18" fillId="0" borderId="0" xfId="0" applyFont="1" applyFill="1" applyAlignment="1">
      <alignment horizontal="center" vertical="center"/>
    </xf>
    <xf numFmtId="0" fontId="18" fillId="0" borderId="0" xfId="0" applyFont="1" applyFill="1" applyAlignment="1">
      <alignment horizontal="center" vertical="top" wrapText="1"/>
    </xf>
    <xf numFmtId="0" fontId="18" fillId="0" borderId="0" xfId="0" applyFont="1" applyFill="1" applyAlignment="1">
      <alignment horizontal="left" vertical="top" wrapText="1"/>
    </xf>
    <xf numFmtId="176" fontId="18" fillId="0" borderId="0" xfId="0" applyNumberFormat="1" applyFont="1" applyFill="1" applyAlignment="1">
      <alignment horizontal="center" vertical="top"/>
    </xf>
    <xf numFmtId="0" fontId="13" fillId="0" borderId="0" xfId="0" applyFont="1" applyFill="1" applyAlignment="1">
      <alignment horizontal="center" vertical="top" wrapText="1"/>
    </xf>
    <xf numFmtId="0" fontId="13" fillId="0" borderId="0" xfId="0" applyFont="1" applyFill="1" applyAlignment="1">
      <alignment horizontal="left" vertical="top" wrapText="1"/>
    </xf>
    <xf numFmtId="0" fontId="5" fillId="0" borderId="0" xfId="0" applyFont="1" applyFill="1" applyAlignment="1">
      <alignment horizontal="left" vertical="center"/>
    </xf>
    <xf numFmtId="176" fontId="5" fillId="0" borderId="0" xfId="0" applyNumberFormat="1" applyFont="1" applyFill="1" applyAlignment="1">
      <alignment horizontal="center" vertical="center"/>
    </xf>
    <xf numFmtId="0" fontId="6" fillId="0" borderId="0" xfId="0" applyFont="1" applyFill="1" applyAlignment="1">
      <alignment horizontal="left" vertical="center" wrapText="1"/>
    </xf>
    <xf numFmtId="176" fontId="6" fillId="0" borderId="0" xfId="0" applyNumberFormat="1" applyFont="1" applyFill="1" applyAlignment="1">
      <alignment horizontal="center"/>
    </xf>
    <xf numFmtId="176" fontId="1" fillId="0" borderId="0" xfId="0" applyNumberFormat="1" applyFont="1" applyFill="1" applyAlignment="1">
      <alignment horizontal="center"/>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176" fontId="1" fillId="0" borderId="5" xfId="0" applyNumberFormat="1" applyFont="1" applyFill="1" applyBorder="1" applyAlignment="1">
      <alignment horizontal="center" vertical="center"/>
    </xf>
    <xf numFmtId="0" fontId="18"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176" fontId="10" fillId="0"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 xfId="0" applyFont="1" applyFill="1" applyBorder="1" applyAlignment="1">
      <alignment vertical="center" wrapText="1"/>
    </xf>
    <xf numFmtId="176" fontId="13" fillId="0" borderId="18" xfId="0" applyNumberFormat="1" applyFont="1" applyFill="1" applyBorder="1" applyAlignment="1">
      <alignment horizontal="center" vertical="center"/>
    </xf>
    <xf numFmtId="0" fontId="13" fillId="0" borderId="5" xfId="0" applyFont="1" applyFill="1" applyBorder="1" applyAlignment="1">
      <alignment horizontal="left" vertical="center" wrapText="1"/>
    </xf>
    <xf numFmtId="176" fontId="14" fillId="0" borderId="5" xfId="0" applyNumberFormat="1" applyFont="1" applyFill="1" applyBorder="1" applyAlignment="1">
      <alignment horizontal="center" vertical="center"/>
    </xf>
    <xf numFmtId="0" fontId="19" fillId="0" borderId="7"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176" fontId="18" fillId="0" borderId="0" xfId="0" applyNumberFormat="1" applyFont="1" applyFill="1" applyAlignment="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abSelected="1" topLeftCell="C10" workbookViewId="0">
      <selection activeCell="C7" sqref="C7"/>
    </sheetView>
  </sheetViews>
  <sheetFormatPr defaultColWidth="6" defaultRowHeight="12.75" customHeight="1"/>
  <cols>
    <col min="1" max="1" width="5" style="94" customWidth="1"/>
    <col min="2" max="2" width="26.2583333333333" style="97" customWidth="1"/>
    <col min="3" max="3" width="51.2583333333333" style="98" customWidth="1"/>
    <col min="4" max="4" width="13.8833333333333" style="99" customWidth="1"/>
    <col min="5" max="5" width="12.3833333333333" style="99" customWidth="1"/>
    <col min="6" max="6" width="10.8833333333333" style="99" customWidth="1"/>
    <col min="7" max="7" width="12.7583333333333" style="99" customWidth="1"/>
    <col min="8" max="8" width="13.6333333333333" style="99" customWidth="1"/>
    <col min="9" max="9" width="13.1333333333333" style="99" customWidth="1"/>
    <col min="10" max="10" width="14" style="99" customWidth="1"/>
    <col min="11" max="11" width="16.3833333333333" style="99" customWidth="1"/>
    <col min="12" max="12" width="8.38333333333333" style="94"/>
    <col min="13" max="13" width="9.25" style="94"/>
    <col min="14" max="14" width="6" style="94"/>
    <col min="15" max="15" width="10.1333333333333" style="94"/>
    <col min="16" max="16381" width="6" style="94"/>
    <col min="16382" max="16384" width="6" style="14"/>
  </cols>
  <sheetData>
    <row r="1" ht="13.5" customHeight="1" spans="2:3">
      <c r="B1" s="100" t="s">
        <v>0</v>
      </c>
      <c r="C1" s="101"/>
    </row>
    <row r="2" s="94" customFormat="1" ht="44.25" customHeight="1" spans="1:11">
      <c r="A2" s="16" t="s">
        <v>1</v>
      </c>
      <c r="B2" s="16"/>
      <c r="C2" s="102"/>
      <c r="D2" s="103"/>
      <c r="E2" s="103"/>
      <c r="F2" s="103"/>
      <c r="G2" s="103"/>
      <c r="H2" s="103"/>
      <c r="I2" s="103"/>
      <c r="J2" s="103"/>
      <c r="K2" s="103"/>
    </row>
    <row r="3" s="95" customFormat="1" ht="19.5" customHeight="1" spans="1:11">
      <c r="A3" s="17"/>
      <c r="B3" s="18" t="s">
        <v>2</v>
      </c>
      <c r="C3" s="104"/>
      <c r="D3" s="105"/>
      <c r="E3" s="106" t="s">
        <v>3</v>
      </c>
      <c r="F3" s="105"/>
      <c r="G3" s="105"/>
      <c r="H3" s="105"/>
      <c r="I3" s="123"/>
      <c r="J3" s="123"/>
      <c r="K3" s="123"/>
    </row>
    <row r="4" s="94" customFormat="1" ht="24.75" customHeight="1" spans="1:11">
      <c r="A4" s="107" t="s">
        <v>4</v>
      </c>
      <c r="B4" s="108" t="s">
        <v>5</v>
      </c>
      <c r="C4" s="109" t="s">
        <v>6</v>
      </c>
      <c r="D4" s="110" t="s">
        <v>7</v>
      </c>
      <c r="E4" s="110" t="s">
        <v>8</v>
      </c>
      <c r="F4" s="110" t="s">
        <v>9</v>
      </c>
      <c r="G4" s="110" t="s">
        <v>10</v>
      </c>
      <c r="H4" s="110" t="s">
        <v>11</v>
      </c>
      <c r="I4" s="110" t="s">
        <v>12</v>
      </c>
      <c r="J4" s="110" t="s">
        <v>13</v>
      </c>
      <c r="K4" s="110" t="s">
        <v>14</v>
      </c>
    </row>
    <row r="5" s="96" customFormat="1" ht="25.5" customHeight="1" spans="1:11">
      <c r="A5" s="111">
        <v>1</v>
      </c>
      <c r="B5" s="112" t="s">
        <v>15</v>
      </c>
      <c r="C5" s="113" t="s">
        <v>16</v>
      </c>
      <c r="D5" s="114">
        <v>0</v>
      </c>
      <c r="E5" s="114">
        <v>3240.35</v>
      </c>
      <c r="F5" s="114">
        <v>0</v>
      </c>
      <c r="G5" s="114">
        <v>0</v>
      </c>
      <c r="H5" s="114">
        <v>3240.35</v>
      </c>
      <c r="I5" s="114">
        <v>0</v>
      </c>
      <c r="J5" s="114">
        <v>3240.35</v>
      </c>
      <c r="K5" s="114">
        <f>D5+H5-J5</f>
        <v>0</v>
      </c>
    </row>
    <row r="6" s="96" customFormat="1" ht="25.5" customHeight="1" spans="1:11">
      <c r="A6" s="111">
        <v>2</v>
      </c>
      <c r="B6" s="112" t="s">
        <v>17</v>
      </c>
      <c r="C6" s="113" t="s">
        <v>18</v>
      </c>
      <c r="D6" s="114">
        <v>0</v>
      </c>
      <c r="E6" s="114">
        <v>38560.87</v>
      </c>
      <c r="F6" s="114">
        <v>0</v>
      </c>
      <c r="G6" s="114">
        <v>0</v>
      </c>
      <c r="H6" s="114">
        <v>38560.87</v>
      </c>
      <c r="I6" s="114">
        <v>0</v>
      </c>
      <c r="J6" s="114">
        <v>38560.87</v>
      </c>
      <c r="K6" s="114">
        <f>D6+H6-J6</f>
        <v>0</v>
      </c>
    </row>
    <row r="7" s="96" customFormat="1" ht="25.5" customHeight="1" spans="1:11">
      <c r="A7" s="111">
        <v>3</v>
      </c>
      <c r="B7" s="115" t="s">
        <v>15</v>
      </c>
      <c r="C7" s="116" t="s">
        <v>19</v>
      </c>
      <c r="D7" s="117">
        <v>0</v>
      </c>
      <c r="E7" s="117">
        <v>138300</v>
      </c>
      <c r="F7" s="117">
        <v>0</v>
      </c>
      <c r="G7" s="117">
        <v>0</v>
      </c>
      <c r="H7" s="117">
        <v>138300</v>
      </c>
      <c r="I7" s="117">
        <v>30666.84</v>
      </c>
      <c r="J7" s="117">
        <v>30666.84</v>
      </c>
      <c r="K7" s="114">
        <f>D7+H7-J7</f>
        <v>107633.16</v>
      </c>
    </row>
    <row r="8" s="96" customFormat="1" ht="25.5" customHeight="1" spans="1:11">
      <c r="A8" s="111">
        <v>4</v>
      </c>
      <c r="B8" s="115" t="s">
        <v>20</v>
      </c>
      <c r="C8" s="118" t="s">
        <v>21</v>
      </c>
      <c r="D8" s="65">
        <v>0</v>
      </c>
      <c r="E8" s="65">
        <v>468000</v>
      </c>
      <c r="F8" s="65">
        <v>0</v>
      </c>
      <c r="G8" s="119">
        <v>468000</v>
      </c>
      <c r="H8" s="65">
        <v>468000</v>
      </c>
      <c r="I8" s="65">
        <v>392062</v>
      </c>
      <c r="J8" s="65">
        <v>392062</v>
      </c>
      <c r="K8" s="114">
        <f>D8+H8-J8</f>
        <v>75938</v>
      </c>
    </row>
    <row r="9" s="96" customFormat="1" ht="25.5" customHeight="1" spans="1:11">
      <c r="A9" s="111">
        <v>5</v>
      </c>
      <c r="B9" s="115" t="s">
        <v>22</v>
      </c>
      <c r="C9" s="113" t="s">
        <v>23</v>
      </c>
      <c r="D9" s="114">
        <v>74580</v>
      </c>
      <c r="E9" s="114">
        <v>0</v>
      </c>
      <c r="F9" s="114">
        <v>0</v>
      </c>
      <c r="G9" s="114">
        <v>0</v>
      </c>
      <c r="H9" s="114">
        <v>0</v>
      </c>
      <c r="I9" s="114">
        <v>0</v>
      </c>
      <c r="J9" s="114">
        <v>0</v>
      </c>
      <c r="K9" s="114">
        <f>D9+H9-J9</f>
        <v>74580</v>
      </c>
    </row>
    <row r="10" s="96" customFormat="1" ht="25.5" customHeight="1" spans="1:11">
      <c r="A10" s="111">
        <v>6</v>
      </c>
      <c r="B10" s="112"/>
      <c r="C10" s="113" t="s">
        <v>24</v>
      </c>
      <c r="D10" s="114">
        <v>0</v>
      </c>
      <c r="E10" s="114">
        <v>2783</v>
      </c>
      <c r="F10" s="114">
        <v>0</v>
      </c>
      <c r="G10" s="114">
        <v>0</v>
      </c>
      <c r="H10" s="114">
        <v>2783</v>
      </c>
      <c r="I10" s="114">
        <v>0</v>
      </c>
      <c r="J10" s="114">
        <v>2783</v>
      </c>
      <c r="K10" s="114">
        <f>D10+H10-J10</f>
        <v>0</v>
      </c>
    </row>
    <row r="11" s="96" customFormat="1" ht="25.5" customHeight="1" spans="1:11">
      <c r="A11" s="111">
        <v>7</v>
      </c>
      <c r="B11" s="112"/>
      <c r="C11" s="113" t="s">
        <v>25</v>
      </c>
      <c r="D11" s="114">
        <v>5000</v>
      </c>
      <c r="E11" s="114">
        <v>0</v>
      </c>
      <c r="F11" s="114">
        <v>0</v>
      </c>
      <c r="G11" s="114">
        <v>0</v>
      </c>
      <c r="H11" s="114">
        <v>0</v>
      </c>
      <c r="I11" s="114">
        <v>0</v>
      </c>
      <c r="J11" s="114">
        <v>0</v>
      </c>
      <c r="K11" s="114">
        <f>D11+H11-J11</f>
        <v>5000</v>
      </c>
    </row>
    <row r="12" s="96" customFormat="1" ht="25.5" customHeight="1" spans="1:11">
      <c r="A12" s="111">
        <v>8</v>
      </c>
      <c r="B12" s="112"/>
      <c r="C12" s="113" t="s">
        <v>26</v>
      </c>
      <c r="D12" s="114">
        <v>5000</v>
      </c>
      <c r="E12" s="114">
        <v>0</v>
      </c>
      <c r="F12" s="114">
        <v>0</v>
      </c>
      <c r="G12" s="114">
        <v>0</v>
      </c>
      <c r="H12" s="114">
        <v>0</v>
      </c>
      <c r="I12" s="114">
        <v>0</v>
      </c>
      <c r="J12" s="114">
        <v>0</v>
      </c>
      <c r="K12" s="114">
        <f>D12+H12-J12</f>
        <v>5000</v>
      </c>
    </row>
    <row r="13" s="96" customFormat="1" ht="36" customHeight="1" spans="1:11">
      <c r="A13" s="111">
        <v>9</v>
      </c>
      <c r="B13" s="112"/>
      <c r="C13" s="113" t="s">
        <v>27</v>
      </c>
      <c r="D13" s="114">
        <v>0</v>
      </c>
      <c r="E13" s="114">
        <v>682.03</v>
      </c>
      <c r="F13" s="114">
        <v>0</v>
      </c>
      <c r="G13" s="114">
        <v>0</v>
      </c>
      <c r="H13" s="114">
        <v>682.03</v>
      </c>
      <c r="I13" s="114">
        <v>0</v>
      </c>
      <c r="J13" s="114">
        <v>682.03</v>
      </c>
      <c r="K13" s="114">
        <f>D13+H13-J13</f>
        <v>0</v>
      </c>
    </row>
    <row r="14" s="96" customFormat="1" ht="36" customHeight="1" spans="1:11">
      <c r="A14" s="111">
        <v>10</v>
      </c>
      <c r="B14" s="112"/>
      <c r="C14" s="113" t="s">
        <v>28</v>
      </c>
      <c r="D14" s="114">
        <v>0</v>
      </c>
      <c r="E14" s="114">
        <v>1181.75</v>
      </c>
      <c r="F14" s="114">
        <v>0</v>
      </c>
      <c r="G14" s="114">
        <v>0</v>
      </c>
      <c r="H14" s="114">
        <v>1181.75</v>
      </c>
      <c r="I14" s="114">
        <v>0</v>
      </c>
      <c r="J14" s="114">
        <v>1181.75</v>
      </c>
      <c r="K14" s="114">
        <f>D14+H14-J14</f>
        <v>0</v>
      </c>
    </row>
    <row r="15" s="96" customFormat="1" ht="36" customHeight="1" spans="1:11">
      <c r="A15" s="111"/>
      <c r="B15" s="112"/>
      <c r="C15" s="113" t="s">
        <v>29</v>
      </c>
      <c r="D15" s="114">
        <v>0</v>
      </c>
      <c r="E15" s="114">
        <v>6000</v>
      </c>
      <c r="F15" s="114">
        <v>0</v>
      </c>
      <c r="G15" s="114">
        <v>6000</v>
      </c>
      <c r="H15" s="114">
        <v>6000</v>
      </c>
      <c r="I15" s="114">
        <v>0</v>
      </c>
      <c r="J15" s="114">
        <v>0</v>
      </c>
      <c r="K15" s="114">
        <f>D15+H15-J15</f>
        <v>6000</v>
      </c>
    </row>
    <row r="16" s="96" customFormat="1" ht="36" customHeight="1" spans="1:11">
      <c r="A16" s="111">
        <v>11</v>
      </c>
      <c r="B16" s="112"/>
      <c r="C16" s="113" t="s">
        <v>30</v>
      </c>
      <c r="D16" s="114">
        <v>1327.99</v>
      </c>
      <c r="E16" s="114">
        <v>0</v>
      </c>
      <c r="F16" s="114">
        <v>0</v>
      </c>
      <c r="G16" s="114">
        <v>0</v>
      </c>
      <c r="H16" s="114">
        <v>0</v>
      </c>
      <c r="I16" s="114">
        <v>328.05</v>
      </c>
      <c r="J16" s="114">
        <v>328.05</v>
      </c>
      <c r="K16" s="114">
        <f>D16+H16-J16</f>
        <v>999.94</v>
      </c>
    </row>
    <row r="17" s="96" customFormat="1" ht="36" customHeight="1" spans="1:11">
      <c r="A17" s="111">
        <v>12</v>
      </c>
      <c r="B17" s="112"/>
      <c r="C17" s="113" t="s">
        <v>31</v>
      </c>
      <c r="D17" s="114">
        <v>0</v>
      </c>
      <c r="E17" s="114">
        <v>1126.19</v>
      </c>
      <c r="F17" s="114">
        <v>0</v>
      </c>
      <c r="G17" s="114">
        <v>0</v>
      </c>
      <c r="H17" s="114">
        <v>1126.19</v>
      </c>
      <c r="I17" s="114">
        <v>0</v>
      </c>
      <c r="J17" s="114">
        <v>1126.19</v>
      </c>
      <c r="K17" s="114">
        <f>D17+H17-J17</f>
        <v>0</v>
      </c>
    </row>
    <row r="18" s="96" customFormat="1" ht="25.5" customHeight="1" spans="1:11">
      <c r="A18" s="111">
        <v>13</v>
      </c>
      <c r="B18" s="112"/>
      <c r="C18" s="113" t="s">
        <v>32</v>
      </c>
      <c r="D18" s="114">
        <v>0</v>
      </c>
      <c r="E18" s="114">
        <v>1811.85</v>
      </c>
      <c r="F18" s="114">
        <v>0</v>
      </c>
      <c r="G18" s="114">
        <v>0</v>
      </c>
      <c r="H18" s="114">
        <v>1811.85</v>
      </c>
      <c r="I18" s="114">
        <v>0</v>
      </c>
      <c r="J18" s="114">
        <v>1479.04</v>
      </c>
      <c r="K18" s="114">
        <f>D18+H18-J18</f>
        <v>332.81</v>
      </c>
    </row>
    <row r="19" s="96" customFormat="1" ht="25.5" customHeight="1" spans="1:11">
      <c r="A19" s="111">
        <v>14</v>
      </c>
      <c r="B19" s="112"/>
      <c r="C19" s="113" t="s">
        <v>33</v>
      </c>
      <c r="D19" s="114">
        <v>27768.25</v>
      </c>
      <c r="E19" s="114">
        <v>0</v>
      </c>
      <c r="F19" s="114">
        <v>0</v>
      </c>
      <c r="G19" s="114">
        <v>0</v>
      </c>
      <c r="H19" s="114">
        <v>0</v>
      </c>
      <c r="I19" s="114">
        <v>0</v>
      </c>
      <c r="J19" s="114">
        <v>0</v>
      </c>
      <c r="K19" s="114">
        <f>D19+H19-J19</f>
        <v>27768.25</v>
      </c>
    </row>
    <row r="20" s="96" customFormat="1" ht="25.5" customHeight="1" spans="1:11">
      <c r="A20" s="111">
        <v>15</v>
      </c>
      <c r="B20" s="112"/>
      <c r="C20" s="113" t="s">
        <v>34</v>
      </c>
      <c r="D20" s="114">
        <v>0</v>
      </c>
      <c r="E20" s="114">
        <v>4462.18</v>
      </c>
      <c r="F20" s="114">
        <v>0</v>
      </c>
      <c r="G20" s="114">
        <v>0</v>
      </c>
      <c r="H20" s="114">
        <v>4462.18</v>
      </c>
      <c r="I20" s="114">
        <v>0</v>
      </c>
      <c r="J20" s="114">
        <v>4461.09</v>
      </c>
      <c r="K20" s="114">
        <f>D20+H20-J20</f>
        <v>1.09000000000015</v>
      </c>
    </row>
    <row r="21" s="96" customFormat="1" ht="25.5" customHeight="1" spans="1:11">
      <c r="A21" s="111">
        <v>16</v>
      </c>
      <c r="B21" s="112"/>
      <c r="C21" s="113" t="s">
        <v>35</v>
      </c>
      <c r="D21" s="114">
        <v>35000</v>
      </c>
      <c r="E21" s="114">
        <v>0</v>
      </c>
      <c r="F21" s="114">
        <v>0</v>
      </c>
      <c r="G21" s="114">
        <v>0</v>
      </c>
      <c r="H21" s="114">
        <v>0</v>
      </c>
      <c r="I21" s="114">
        <v>3494.89</v>
      </c>
      <c r="J21" s="114">
        <v>3494.89</v>
      </c>
      <c r="K21" s="114">
        <f>D21+H21-J21</f>
        <v>31505.11</v>
      </c>
    </row>
    <row r="22" s="96" customFormat="1" ht="25.5" customHeight="1" spans="1:11">
      <c r="A22" s="111">
        <v>17</v>
      </c>
      <c r="B22" s="112"/>
      <c r="C22" s="113" t="s">
        <v>36</v>
      </c>
      <c r="D22" s="114">
        <v>0</v>
      </c>
      <c r="E22" s="114">
        <v>9867</v>
      </c>
      <c r="F22" s="114">
        <v>0</v>
      </c>
      <c r="G22" s="114">
        <v>0</v>
      </c>
      <c r="H22" s="114">
        <v>9867</v>
      </c>
      <c r="I22" s="114">
        <v>0</v>
      </c>
      <c r="J22" s="114">
        <v>9867</v>
      </c>
      <c r="K22" s="114">
        <f>D22+H22-J22</f>
        <v>0</v>
      </c>
    </row>
    <row r="23" s="96" customFormat="1" ht="25.5" customHeight="1" spans="1:11">
      <c r="A23" s="120" t="s">
        <v>37</v>
      </c>
      <c r="B23" s="121"/>
      <c r="C23" s="122"/>
      <c r="D23" s="65">
        <f t="shared" ref="D23:K23" si="0">SUM(D5:D22)</f>
        <v>148676.24</v>
      </c>
      <c r="E23" s="65">
        <f t="shared" si="0"/>
        <v>676015.22</v>
      </c>
      <c r="F23" s="65">
        <f t="shared" si="0"/>
        <v>0</v>
      </c>
      <c r="G23" s="65">
        <f t="shared" si="0"/>
        <v>474000</v>
      </c>
      <c r="H23" s="65">
        <f t="shared" si="0"/>
        <v>676015.22</v>
      </c>
      <c r="I23" s="65">
        <f t="shared" si="0"/>
        <v>426551.78</v>
      </c>
      <c r="J23" s="65">
        <f t="shared" si="0"/>
        <v>489933.1</v>
      </c>
      <c r="K23" s="65">
        <f t="shared" si="0"/>
        <v>334758.36</v>
      </c>
    </row>
    <row r="24" s="94" customFormat="1" customHeight="1" spans="2:11">
      <c r="B24" s="97"/>
      <c r="C24" s="98"/>
      <c r="D24" s="99"/>
      <c r="E24" s="99"/>
      <c r="F24" s="99"/>
      <c r="G24" s="99"/>
      <c r="H24" s="99"/>
      <c r="I24" s="99"/>
      <c r="J24" s="99"/>
      <c r="K24" s="99"/>
    </row>
  </sheetData>
  <sheetProtection formatCells="0" insertHyperlinks="0" autoFilter="0"/>
  <mergeCells count="3">
    <mergeCell ref="A2:K2"/>
    <mergeCell ref="A23:C23"/>
    <mergeCell ref="B9:B22"/>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view="pageBreakPreview" zoomScaleNormal="100" workbookViewId="0">
      <pane ySplit="4" topLeftCell="A5" activePane="bottomLeft" state="frozen"/>
      <selection/>
      <selection pane="bottomLeft" activeCell="D19" sqref="D5:D21"/>
    </sheetView>
  </sheetViews>
  <sheetFormatPr defaultColWidth="9" defaultRowHeight="13.5"/>
  <cols>
    <col min="1" max="1" width="4.88333333333333" style="14" customWidth="1"/>
    <col min="2" max="2" width="9.88333333333333" style="14" customWidth="1"/>
    <col min="3" max="3" width="16.2583333333333" style="36" customWidth="1"/>
    <col min="4" max="4" width="11.8833333333333" style="37" customWidth="1"/>
    <col min="5" max="5" width="15" style="37" customWidth="1"/>
    <col min="6" max="6" width="13.3833333333333" style="14" customWidth="1"/>
    <col min="7" max="7" width="47.7416666666667" style="36" customWidth="1"/>
    <col min="8" max="8" width="78.3833333333333" style="14" customWidth="1"/>
    <col min="9" max="9" width="9" style="14"/>
    <col min="10" max="10" width="24.6333333333333" style="14" customWidth="1"/>
    <col min="11" max="13" width="9.38333333333333" style="14"/>
    <col min="14" max="16384" width="9" style="14"/>
  </cols>
  <sheetData>
    <row r="1" customHeight="1" spans="3:3">
      <c r="C1" s="36" t="s">
        <v>38</v>
      </c>
    </row>
    <row r="2" ht="37.5" customHeight="1" spans="1:8">
      <c r="A2" s="38" t="s">
        <v>39</v>
      </c>
      <c r="B2" s="38"/>
      <c r="C2" s="39"/>
      <c r="D2" s="40"/>
      <c r="E2" s="40"/>
      <c r="F2" s="38"/>
      <c r="G2" s="39"/>
      <c r="H2" s="38"/>
    </row>
    <row r="3" s="33" customFormat="1" ht="31.5" customHeight="1" spans="1:8">
      <c r="A3" s="33" t="s">
        <v>40</v>
      </c>
      <c r="C3" s="41" t="s">
        <v>2</v>
      </c>
      <c r="D3" s="42"/>
      <c r="E3" s="42"/>
      <c r="G3" s="19" t="s">
        <v>3</v>
      </c>
      <c r="H3" s="33" t="s">
        <v>41</v>
      </c>
    </row>
    <row r="4" ht="29.25" customHeight="1" spans="1:8">
      <c r="A4" s="43" t="s">
        <v>4</v>
      </c>
      <c r="B4" s="44" t="s">
        <v>42</v>
      </c>
      <c r="C4" s="44" t="s">
        <v>5</v>
      </c>
      <c r="D4" s="45" t="s">
        <v>12</v>
      </c>
      <c r="E4" s="45" t="s">
        <v>43</v>
      </c>
      <c r="F4" s="43" t="s">
        <v>44</v>
      </c>
      <c r="G4" s="46" t="s">
        <v>45</v>
      </c>
      <c r="H4" s="47" t="s">
        <v>46</v>
      </c>
    </row>
    <row r="5" s="34" customFormat="1" ht="61" customHeight="1" spans="1:8">
      <c r="A5" s="48">
        <v>1</v>
      </c>
      <c r="B5" s="49" t="s">
        <v>47</v>
      </c>
      <c r="C5" s="50" t="s">
        <v>15</v>
      </c>
      <c r="D5" s="51">
        <f>SUM(E5:E16)</f>
        <v>30666.84</v>
      </c>
      <c r="E5" s="52">
        <v>1066.9</v>
      </c>
      <c r="F5" s="53" t="s">
        <v>48</v>
      </c>
      <c r="G5" s="54" t="s">
        <v>49</v>
      </c>
      <c r="H5" s="55" t="s">
        <v>50</v>
      </c>
    </row>
    <row r="6" s="34" customFormat="1" ht="72" customHeight="1" spans="1:8">
      <c r="A6" s="48"/>
      <c r="B6" s="49"/>
      <c r="C6" s="50"/>
      <c r="D6" s="56"/>
      <c r="E6" s="52">
        <v>1136.79</v>
      </c>
      <c r="F6" s="53" t="s">
        <v>48</v>
      </c>
      <c r="G6" s="54" t="s">
        <v>51</v>
      </c>
      <c r="H6" s="55" t="s">
        <v>52</v>
      </c>
    </row>
    <row r="7" s="34" customFormat="1" ht="42" customHeight="1" spans="1:8">
      <c r="A7" s="48"/>
      <c r="B7" s="49"/>
      <c r="C7" s="50"/>
      <c r="D7" s="56"/>
      <c r="E7" s="52">
        <v>240</v>
      </c>
      <c r="F7" s="53" t="s">
        <v>53</v>
      </c>
      <c r="G7" s="54" t="s">
        <v>54</v>
      </c>
      <c r="H7" s="57" t="s">
        <v>55</v>
      </c>
    </row>
    <row r="8" s="34" customFormat="1" ht="42" customHeight="1" spans="1:8">
      <c r="A8" s="48"/>
      <c r="B8" s="49"/>
      <c r="C8" s="50"/>
      <c r="D8" s="56"/>
      <c r="E8" s="52">
        <v>624</v>
      </c>
      <c r="F8" s="53" t="s">
        <v>53</v>
      </c>
      <c r="G8" s="54" t="s">
        <v>56</v>
      </c>
      <c r="H8" s="57" t="s">
        <v>57</v>
      </c>
    </row>
    <row r="9" s="34" customFormat="1" ht="69" customHeight="1" spans="1:8">
      <c r="A9" s="48"/>
      <c r="B9" s="49"/>
      <c r="C9" s="50"/>
      <c r="D9" s="56"/>
      <c r="E9" s="52">
        <v>2655</v>
      </c>
      <c r="F9" s="53" t="s">
        <v>58</v>
      </c>
      <c r="G9" s="54" t="s">
        <v>59</v>
      </c>
      <c r="H9" s="55" t="s">
        <v>60</v>
      </c>
    </row>
    <row r="10" s="34" customFormat="1" ht="29.25" customHeight="1" spans="1:8">
      <c r="A10" s="48"/>
      <c r="B10" s="49"/>
      <c r="C10" s="50"/>
      <c r="D10" s="56"/>
      <c r="E10" s="52">
        <v>475</v>
      </c>
      <c r="F10" s="58" t="s">
        <v>61</v>
      </c>
      <c r="G10" s="54" t="s">
        <v>62</v>
      </c>
      <c r="H10" s="57" t="s">
        <v>63</v>
      </c>
    </row>
    <row r="11" s="34" customFormat="1" ht="140.25" customHeight="1" spans="1:11">
      <c r="A11" s="48"/>
      <c r="B11" s="49"/>
      <c r="C11" s="50"/>
      <c r="D11" s="56"/>
      <c r="E11" s="52">
        <v>7429.3</v>
      </c>
      <c r="F11" s="53" t="s">
        <v>64</v>
      </c>
      <c r="G11" s="54" t="s">
        <v>65</v>
      </c>
      <c r="H11" s="55" t="s">
        <v>66</v>
      </c>
      <c r="K11" s="34">
        <f>SUM(E5:E16)</f>
        <v>30666.84</v>
      </c>
    </row>
    <row r="12" s="34" customFormat="1" ht="122" customHeight="1" spans="1:8">
      <c r="A12" s="48"/>
      <c r="B12" s="49"/>
      <c r="C12" s="50"/>
      <c r="D12" s="56"/>
      <c r="E12" s="59">
        <v>14133.84</v>
      </c>
      <c r="F12" s="60" t="s">
        <v>67</v>
      </c>
      <c r="G12" s="61" t="s">
        <v>68</v>
      </c>
      <c r="H12" s="27" t="s">
        <v>69</v>
      </c>
    </row>
    <row r="13" s="34" customFormat="1" ht="93.5" customHeight="1" spans="1:8">
      <c r="A13" s="62"/>
      <c r="B13" s="63"/>
      <c r="C13" s="64"/>
      <c r="D13" s="56"/>
      <c r="E13" s="65">
        <v>657.4</v>
      </c>
      <c r="F13" s="66" t="s">
        <v>70</v>
      </c>
      <c r="G13" s="67" t="s">
        <v>71</v>
      </c>
      <c r="H13" s="68" t="s">
        <v>72</v>
      </c>
    </row>
    <row r="14" s="34" customFormat="1" ht="93.5" customHeight="1" spans="1:8">
      <c r="A14" s="62"/>
      <c r="B14" s="63"/>
      <c r="C14" s="64"/>
      <c r="D14" s="56"/>
      <c r="E14" s="65">
        <v>622.76</v>
      </c>
      <c r="F14" s="66" t="s">
        <v>48</v>
      </c>
      <c r="G14" s="67" t="s">
        <v>73</v>
      </c>
      <c r="H14" s="67" t="s">
        <v>74</v>
      </c>
    </row>
    <row r="15" s="34" customFormat="1" ht="93.5" customHeight="1" spans="1:8">
      <c r="A15" s="62"/>
      <c r="B15" s="63"/>
      <c r="C15" s="64"/>
      <c r="D15" s="56"/>
      <c r="E15" s="59">
        <v>1000</v>
      </c>
      <c r="F15" s="60" t="s">
        <v>61</v>
      </c>
      <c r="G15" s="67" t="s">
        <v>75</v>
      </c>
      <c r="H15" s="69" t="s">
        <v>76</v>
      </c>
    </row>
    <row r="16" s="34" customFormat="1" ht="93.5" customHeight="1" spans="1:8">
      <c r="A16" s="62"/>
      <c r="B16" s="63"/>
      <c r="C16" s="64"/>
      <c r="D16" s="70"/>
      <c r="E16" s="65">
        <v>625.85</v>
      </c>
      <c r="F16" s="66" t="s">
        <v>70</v>
      </c>
      <c r="G16" s="67" t="s">
        <v>77</v>
      </c>
      <c r="H16" s="67" t="s">
        <v>78</v>
      </c>
    </row>
    <row r="17" s="34" customFormat="1" ht="93.5" customHeight="1" spans="1:8">
      <c r="A17" s="71">
        <v>2</v>
      </c>
      <c r="B17" s="72" t="s">
        <v>79</v>
      </c>
      <c r="C17" s="60" t="s">
        <v>80</v>
      </c>
      <c r="D17" s="59">
        <v>3494.89</v>
      </c>
      <c r="E17" s="59">
        <v>3494.89</v>
      </c>
      <c r="F17" s="60" t="s">
        <v>81</v>
      </c>
      <c r="G17" s="61" t="s">
        <v>82</v>
      </c>
      <c r="H17" s="27" t="s">
        <v>83</v>
      </c>
    </row>
    <row r="18" s="14" customFormat="1" ht="54" spans="1:8">
      <c r="A18" s="71"/>
      <c r="B18" s="72"/>
      <c r="C18" s="73" t="s">
        <v>84</v>
      </c>
      <c r="D18" s="74">
        <v>328.05</v>
      </c>
      <c r="E18" s="74">
        <v>328.05</v>
      </c>
      <c r="F18" s="75" t="s">
        <v>85</v>
      </c>
      <c r="G18" s="76" t="s">
        <v>86</v>
      </c>
      <c r="H18" s="77" t="s">
        <v>87</v>
      </c>
    </row>
    <row r="19" s="14" customFormat="1" ht="54" spans="1:8">
      <c r="A19" s="78">
        <v>3</v>
      </c>
      <c r="B19" s="78" t="s">
        <v>88</v>
      </c>
      <c r="C19" s="78" t="s">
        <v>89</v>
      </c>
      <c r="D19" s="79">
        <f>SUM(E19:E21)</f>
        <v>392062</v>
      </c>
      <c r="E19" s="80">
        <v>1965</v>
      </c>
      <c r="F19" s="81" t="s">
        <v>58</v>
      </c>
      <c r="G19" s="81" t="s">
        <v>90</v>
      </c>
      <c r="H19" s="82" t="s">
        <v>91</v>
      </c>
    </row>
    <row r="20" s="14" customFormat="1" ht="26" customHeight="1" spans="1:8">
      <c r="A20" s="83"/>
      <c r="B20" s="83"/>
      <c r="C20" s="83"/>
      <c r="D20" s="84"/>
      <c r="E20" s="80">
        <v>297</v>
      </c>
      <c r="F20" s="81" t="s">
        <v>58</v>
      </c>
      <c r="G20" s="81" t="s">
        <v>92</v>
      </c>
      <c r="H20" s="82" t="s">
        <v>93</v>
      </c>
    </row>
    <row r="21" s="14" customFormat="1" ht="111.75" customHeight="1" spans="1:8">
      <c r="A21" s="85"/>
      <c r="B21" s="85"/>
      <c r="C21" s="85"/>
      <c r="D21" s="86"/>
      <c r="E21" s="80">
        <v>389800</v>
      </c>
      <c r="F21" s="81" t="s">
        <v>58</v>
      </c>
      <c r="G21" s="87" t="s">
        <v>94</v>
      </c>
      <c r="H21" s="82" t="s">
        <v>95</v>
      </c>
    </row>
    <row r="22" s="35" customFormat="1" ht="111.75" customHeight="1" spans="1:8">
      <c r="A22" s="88" t="s">
        <v>37</v>
      </c>
      <c r="B22" s="88"/>
      <c r="C22" s="88"/>
      <c r="D22" s="80">
        <f>SUM(D5:D21)</f>
        <v>426551.78</v>
      </c>
      <c r="E22" s="80">
        <f>SUM(E5:E21)</f>
        <v>426551.78</v>
      </c>
      <c r="F22" s="81"/>
      <c r="G22" s="81"/>
      <c r="H22" s="81"/>
    </row>
    <row r="23" ht="111.75" customHeight="1" spans="1:8">
      <c r="A23" s="89" t="s">
        <v>96</v>
      </c>
      <c r="B23" s="90"/>
      <c r="C23" s="90"/>
      <c r="D23" s="91"/>
      <c r="E23" s="91"/>
      <c r="F23" s="90"/>
      <c r="G23" s="90"/>
      <c r="H23" s="90"/>
    </row>
    <row r="24" spans="8:8">
      <c r="H24" s="92"/>
    </row>
    <row r="25" spans="8:8">
      <c r="H25" s="92"/>
    </row>
    <row r="28" spans="8:8">
      <c r="H28" s="92"/>
    </row>
    <row r="30" spans="8:8">
      <c r="H30" s="92"/>
    </row>
    <row r="32" spans="8:8">
      <c r="H32" s="93"/>
    </row>
    <row r="34" spans="8:8">
      <c r="H34" s="92"/>
    </row>
  </sheetData>
  <sheetProtection formatCells="0" insertHyperlinks="0" autoFilter="0"/>
  <mergeCells count="14">
    <mergeCell ref="A2:H2"/>
    <mergeCell ref="C3:E3"/>
    <mergeCell ref="A22:C22"/>
    <mergeCell ref="A23:H23"/>
    <mergeCell ref="A5:A12"/>
    <mergeCell ref="A17:A18"/>
    <mergeCell ref="A19:A21"/>
    <mergeCell ref="B5:B12"/>
    <mergeCell ref="B17:B18"/>
    <mergeCell ref="B19:B21"/>
    <mergeCell ref="C5:C12"/>
    <mergeCell ref="C19:C21"/>
    <mergeCell ref="D5:D16"/>
    <mergeCell ref="D19:D21"/>
  </mergeCells>
  <pageMargins left="0.751388888888889" right="0.511805555555556" top="1" bottom="0.432638888888889"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C5" sqref="C5:C6"/>
    </sheetView>
  </sheetViews>
  <sheetFormatPr defaultColWidth="9" defaultRowHeight="13.5" outlineLevelRow="7" outlineLevelCol="4"/>
  <cols>
    <col min="1" max="1" width="9" style="11"/>
    <col min="2" max="2" width="56.5" style="13" customWidth="1"/>
    <col min="3" max="3" width="13.2583333333333" style="11" customWidth="1"/>
    <col min="4" max="4" width="44.6333333333333" style="11" customWidth="1"/>
    <col min="5" max="5" width="37.7583333333333" style="13" customWidth="1"/>
    <col min="6" max="16383" width="9" style="11"/>
    <col min="16384" max="16384" width="9" style="14"/>
  </cols>
  <sheetData>
    <row r="1" spans="2:2">
      <c r="B1" s="15" t="s">
        <v>97</v>
      </c>
    </row>
    <row r="2" s="11" customFormat="1" ht="30.75" customHeight="1" spans="1:5">
      <c r="A2" s="16" t="s">
        <v>98</v>
      </c>
      <c r="B2" s="16"/>
      <c r="C2" s="16"/>
      <c r="D2" s="16"/>
      <c r="E2" s="16"/>
    </row>
    <row r="3" s="12" customFormat="1" ht="24" customHeight="1" spans="1:5">
      <c r="A3" s="17"/>
      <c r="B3" s="18" t="s">
        <v>2</v>
      </c>
      <c r="C3" s="17"/>
      <c r="D3" s="19" t="s">
        <v>3</v>
      </c>
      <c r="E3" s="18" t="s">
        <v>41</v>
      </c>
    </row>
    <row r="4" s="11" customFormat="1" ht="28.5" customHeight="1" spans="1:5">
      <c r="A4" s="20" t="s">
        <v>4</v>
      </c>
      <c r="B4" s="21" t="s">
        <v>5</v>
      </c>
      <c r="C4" s="20" t="s">
        <v>10</v>
      </c>
      <c r="D4" s="20" t="s">
        <v>99</v>
      </c>
      <c r="E4" s="21" t="s">
        <v>100</v>
      </c>
    </row>
    <row r="5" s="11" customFormat="1" ht="45.75" customHeight="1" spans="1:5">
      <c r="A5" s="22">
        <v>1</v>
      </c>
      <c r="B5" s="23" t="s">
        <v>101</v>
      </c>
      <c r="C5" s="24">
        <v>6000</v>
      </c>
      <c r="D5" s="25" t="s">
        <v>102</v>
      </c>
      <c r="E5" s="26" t="s">
        <v>103</v>
      </c>
    </row>
    <row r="6" s="11" customFormat="1" ht="26.25" customHeight="1" spans="1:5">
      <c r="A6" s="22">
        <v>2</v>
      </c>
      <c r="B6" s="27" t="s">
        <v>89</v>
      </c>
      <c r="C6" s="24">
        <v>468000</v>
      </c>
      <c r="D6" s="25" t="s">
        <v>104</v>
      </c>
      <c r="E6" s="26" t="s">
        <v>103</v>
      </c>
    </row>
    <row r="7" s="11" customFormat="1" ht="26.25" customHeight="1" spans="1:5">
      <c r="A7" s="28" t="s">
        <v>105</v>
      </c>
      <c r="B7" s="29"/>
      <c r="C7" s="30">
        <f>SUM(C5:C6)</f>
        <v>474000</v>
      </c>
      <c r="D7" s="30"/>
      <c r="E7" s="31"/>
    </row>
    <row r="8" s="11" customFormat="1" spans="2:5">
      <c r="B8" s="13"/>
      <c r="C8" s="32"/>
      <c r="E8" s="13"/>
    </row>
  </sheetData>
  <sheetProtection formatCells="0" insertHyperlinks="0" autoFilter="0"/>
  <mergeCells count="2">
    <mergeCell ref="A2:E2"/>
    <mergeCell ref="A7:B7"/>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9" defaultRowHeight="13.5" outlineLevelCol="7"/>
  <cols>
    <col min="5" max="5" width="17.1333333333333" customWidth="1"/>
    <col min="7" max="7" width="32.3833333333333" customWidth="1"/>
    <col min="8" max="8" width="96.6333333333333" customWidth="1"/>
  </cols>
  <sheetData>
    <row r="1" ht="28.5" spans="1:8">
      <c r="A1" s="1" t="s">
        <v>4</v>
      </c>
      <c r="B1" s="2" t="s">
        <v>42</v>
      </c>
      <c r="C1" s="2" t="s">
        <v>5</v>
      </c>
      <c r="D1" s="3" t="s">
        <v>12</v>
      </c>
      <c r="E1" s="3" t="s">
        <v>43</v>
      </c>
      <c r="F1" s="3" t="s">
        <v>44</v>
      </c>
      <c r="G1" s="2" t="s">
        <v>45</v>
      </c>
      <c r="H1" s="3" t="s">
        <v>46</v>
      </c>
    </row>
    <row r="2" ht="33" customHeight="1" spans="1:8">
      <c r="A2" s="4">
        <v>1</v>
      </c>
      <c r="B2" s="5" t="s">
        <v>106</v>
      </c>
      <c r="C2" s="5" t="s">
        <v>15</v>
      </c>
      <c r="D2" s="4">
        <v>18182.6</v>
      </c>
      <c r="E2" s="6">
        <v>4000</v>
      </c>
      <c r="F2" s="7" t="s">
        <v>107</v>
      </c>
      <c r="G2" s="8" t="s">
        <v>108</v>
      </c>
      <c r="H2" s="8" t="s">
        <v>109</v>
      </c>
    </row>
    <row r="3" ht="27" spans="1:8">
      <c r="A3" s="4"/>
      <c r="B3" s="5"/>
      <c r="C3" s="5"/>
      <c r="D3" s="4"/>
      <c r="E3" s="6">
        <v>2000</v>
      </c>
      <c r="F3" s="7" t="s">
        <v>110</v>
      </c>
      <c r="G3" s="8" t="s">
        <v>111</v>
      </c>
      <c r="H3" s="8" t="s">
        <v>112</v>
      </c>
    </row>
    <row r="4" ht="64.5" customHeight="1" spans="1:8">
      <c r="A4" s="4"/>
      <c r="B4" s="5"/>
      <c r="C4" s="5"/>
      <c r="D4" s="4"/>
      <c r="E4" s="6">
        <v>4030.6</v>
      </c>
      <c r="F4" s="7" t="s">
        <v>113</v>
      </c>
      <c r="G4" s="8" t="s">
        <v>114</v>
      </c>
      <c r="H4" s="8" t="s">
        <v>115</v>
      </c>
    </row>
    <row r="5" spans="1:8">
      <c r="A5" s="4"/>
      <c r="B5" s="5"/>
      <c r="C5" s="5"/>
      <c r="D5" s="4"/>
      <c r="E5" s="6">
        <v>260</v>
      </c>
      <c r="F5" s="7" t="s">
        <v>116</v>
      </c>
      <c r="G5" s="8" t="s">
        <v>117</v>
      </c>
      <c r="H5" s="8" t="s">
        <v>118</v>
      </c>
    </row>
    <row r="6" spans="1:8">
      <c r="A6" s="4"/>
      <c r="B6" s="5"/>
      <c r="C6" s="5"/>
      <c r="D6" s="4"/>
      <c r="E6" s="6">
        <v>3000</v>
      </c>
      <c r="F6" s="7" t="s">
        <v>119</v>
      </c>
      <c r="G6" s="8" t="s">
        <v>120</v>
      </c>
      <c r="H6" s="8" t="s">
        <v>121</v>
      </c>
    </row>
    <row r="7" ht="58.5" customHeight="1" spans="1:8">
      <c r="A7" s="4"/>
      <c r="B7" s="5"/>
      <c r="C7" s="5"/>
      <c r="D7" s="4"/>
      <c r="E7" s="6">
        <v>3396</v>
      </c>
      <c r="F7" s="7" t="s">
        <v>122</v>
      </c>
      <c r="G7" s="8" t="s">
        <v>123</v>
      </c>
      <c r="H7" s="8" t="s">
        <v>124</v>
      </c>
    </row>
    <row r="8" ht="40.5" spans="1:8">
      <c r="A8" s="4"/>
      <c r="B8" s="5"/>
      <c r="C8" s="5"/>
      <c r="D8" s="4"/>
      <c r="E8" s="6">
        <v>1496</v>
      </c>
      <c r="F8" s="7" t="s">
        <v>119</v>
      </c>
      <c r="G8" s="8" t="s">
        <v>125</v>
      </c>
      <c r="H8" s="8" t="s">
        <v>126</v>
      </c>
    </row>
    <row r="9" ht="96" customHeight="1" spans="1:8">
      <c r="A9" s="4">
        <v>2</v>
      </c>
      <c r="B9" s="9" t="s">
        <v>106</v>
      </c>
      <c r="C9" s="9" t="s">
        <v>127</v>
      </c>
      <c r="D9" s="10">
        <v>81460</v>
      </c>
      <c r="E9" s="6">
        <v>81460</v>
      </c>
      <c r="F9" s="7" t="s">
        <v>128</v>
      </c>
      <c r="G9" s="8" t="s">
        <v>129</v>
      </c>
      <c r="H9" s="8" t="s">
        <v>130</v>
      </c>
    </row>
  </sheetData>
  <sheetProtection formatCells="0" insertHyperlinks="0" autoFilter="0"/>
  <mergeCells count="4">
    <mergeCell ref="A2:A8"/>
    <mergeCell ref="B2:B8"/>
    <mergeCell ref="C2:C8"/>
    <mergeCell ref="D2:D8"/>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s = " h t t p : / / s c h e m a s . o p e n x m l f o r m a t s . o r g / s p r e a d s h e e t m l / 2 0 0 6 / m a i n "   x m l n s = " h t t p s : / / w e b . w p s . c n / e t / 2 0 1 8 / m a i n " >  
   < w o S h e e t s P r o p s >  
     < w o S h e e t P r o p s   i s D b D a s h B o a r d S h e e t = " 0 "   i s F l e x P a p e r S h e e t = " 0 "   s h e e t S t i d = " 1 1 "   i n t e r l i n e C o l o r = " 0 "   i s D b S h e e t = " 0 "   i n t e r l i n e O n O f f = " 0 "   i s D a s h B o a r d S h e e t = " 0 " >  
       < c e l l p r o t e c t i o n / >  
       < a p p E t D b R e l a t i o n s / >  
     < / w o S h e e t P r o p s >  
     < w o S h e e t P r o p s   i s D b D a s h B o a r d S h e e t = " 0 "   i s F l e x P a p e r S h e e t = " 0 "   s h e e t S t i d = " 5 "   i n t e r l i n e C o l o r = " 0 "   i s D b S h e e t = " 0 "   i n t e r l i n e O n O f f = " 0 "   i s D a s h B o a r d S h e e t = " 0 " >  
       < c e l l p r o t e c t i o n / >  
       < a p p E t D b R e l a t i o n s / >  
     < / w o S h e e t P r o p s >  
     < w o S h e e t P r o p s   i s D b D a s h B o a r d S h e e t = " 0 "   i s F l e x P a p e r S h e e t = " 0 "   s h e e t S t i d = " 6 "   i n t e r l i n e C o l o r = " 0 "   i s D b S h e e t = " 0 "   i n t e r l i n e O n O f f = " 0 "   i s D a s h B o a r d S h e e t = " 0 " >  
       < c e l l p r o t e c t i o n / >  
       < a p p E t D b R e l a t i o n s / >  
     < / w o S h e e t P r o p s >  
     < w o S h e e t P r o p s   i s D b D a s h B o a r d S h e e t = " 0 "   i s F l e x P a p e r S h e e t = " 0 "   s h e e t S t i d = " 1 3 "   i n t e r l i n e C o l o r = " 0 "   i s D b S h e e t = " 0 "   i n t e r l i n e O n O f f = " 0 "   i s D a s h B o a r d S h e e t = " 0 " >  
       < c e l l p r o t e c t i o n / >  
       < a p p E t D b R e l a t i o n s / >  
     < / w o S h e e t P r o p s >  
   < / w o S h e e t s P r o p s >  
   < w o B o o k P r o p s >  
     < b o o k S e t t i n g s   c o r e C o n q u e r U s e r I d = " "   i s F i l t e r S h a r e d = " 1 "   f i l e I d = " 3 6 2 0 0 1 5 3 5 8 0 5 "   i s M e r g e T a s k s A u t o U p d a t e = " 0 "   f i l t e r T y p e = " c o n n "   i s I n s e r P i c A s A t t a c h m e n t = " 0 "   i s A u t o U p d a t e P a u s e d = " 0 " / >  
   < / w o B o o k P r o p s >  
 < / w o P r o p s > 
</file>

<file path=customXml/item2.xml>��< ? x m l   v e r s i o n = " 1 . 0 "   s t a n d a l o n e = " y e s " ? > < p i x e l a t o r s   x m l n s : s = " h t t p : / / s c h e m a s . o p e n x m l f o r m a t s . o r g / s p r e a d s h e e t m l / 2 0 0 6 / m a i n "   x m l n s = " h t t p s : / / w e b . w p s . c n / e t / 2 0 1 8 / m a i n " >  
   < p i x e l a t o r L i s t   s h e e t S t i d = " 1 1 " / >  
   < p i x e l a t o r L i s t   s h e e t S t i d = " 5 " / >  
   < p i x e l a t o r L i s t   s h e e t S t i d = " 6 " / >  
   < p i x e l a t o r L i s t   s h e e t S t i d = " 1 3 " / >  
   < p i x e l a t o r L i s t   s h e e t S t i d = " 1 4 " / >  
 < / 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HP</Company>
  <Application>WPS Office WWO_wpscloud_20250319220634-bbde9b6bd9</Application>
  <HeadingPairs>
    <vt:vector size="2" baseType="variant">
      <vt:variant>
        <vt:lpstr>工作表</vt:lpstr>
      </vt:variant>
      <vt:variant>
        <vt:i4>4</vt:i4>
      </vt:variant>
    </vt:vector>
  </HeadingPairs>
  <TitlesOfParts>
    <vt:vector size="4" baseType="lpstr">
      <vt:lpstr>收入支出总表（付娆统一填写）</vt:lpstr>
      <vt:lpstr>支出明细表（报销人填写）</vt:lpstr>
      <vt:lpstr>收入明细表（报销人或项目负责人填写）</vt:lpstr>
      <vt:lpstr>填写参考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Mazai.</cp:lastModifiedBy>
  <dcterms:created xsi:type="dcterms:W3CDTF">2021-01-29T05:49:00Z</dcterms:created>
  <cp:lastPrinted>2022-09-13T16:33:00Z</cp:lastPrinted>
  <dcterms:modified xsi:type="dcterms:W3CDTF">2025-04-18T00:07:23Z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6F336848847748179464E207DDB1D64B_13</vt:lpwstr>
  </property>
</Properties>
</file>