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收入支出总表（付娆统一填写）" sheetId="11" r:id="rId1"/>
    <sheet name="支出明细表（报销人填写）" sheetId="5" r:id="rId2"/>
    <sheet name="收入明细表（报销人或项目负责人填写）" sheetId="6" r:id="rId3"/>
    <sheet name="填写参考" sheetId="13" r:id="rId4"/>
  </sheets>
  <definedNames>
    <definedName name="_xlnm._FilterDatabase" localSheetId="1" hidden="1">'支出明细表（报销人填写）'!$A$9:$H$24</definedName>
    <definedName name="_xlnm.Print_Titles" localSheetId="1">'支出明细表（报销人填写）'!$4:$4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<sst xmlns="http://schemas.openxmlformats.org/spreadsheetml/2006/main" count="186" uniqueCount="136">
  <si>
    <t>附件2</t>
  </si>
  <si>
    <t>海南热带海洋学院财务信息公开收入支出总表</t>
  </si>
  <si>
    <t>单位（盖章）：国际学院</t>
  </si>
  <si>
    <t>时间：2025年</t>
  </si>
  <si>
    <t>序号</t>
  </si>
  <si>
    <t>项目名称</t>
  </si>
  <si>
    <t>事项</t>
  </si>
  <si>
    <t>上年结余数</t>
  </si>
  <si>
    <t>本年预算数</t>
  </si>
  <si>
    <t>预算调整数</t>
  </si>
  <si>
    <t>本月收入</t>
  </si>
  <si>
    <t>本年累计收入</t>
  </si>
  <si>
    <t>本月支出</t>
  </si>
  <si>
    <t>本年累计支出</t>
  </si>
  <si>
    <t>本年结余</t>
  </si>
  <si>
    <t>切块经费</t>
  </si>
  <si>
    <t>公用经费（中外合作办学项目）</t>
  </si>
  <si>
    <t>科研/教研</t>
  </si>
  <si>
    <t>自贸港建设背景下海南中外合作办学高质量发展研究（廖民生）</t>
  </si>
  <si>
    <t>科研项目《基于层次分析法技术对海南生态旅游活动目的地管理模式研究》(毋茜）</t>
  </si>
  <si>
    <t>海南自贸港建设背景下12大产业对应的高校专业动态调整机制的研究（鲁晓丽）（5月）</t>
  </si>
  <si>
    <t>基于模因论的高校雅思写作教学研究（王佳旺）</t>
  </si>
  <si>
    <t>瑞士应用技术大学经管专业人才培养模式借鉴研究（陈滋欣）</t>
  </si>
  <si>
    <t>海南省高等学校教育教学改革研究项目配套经费： 基于OBE理念的本科院校校企协同育人模式研究与实践（张建强）</t>
  </si>
  <si>
    <t>基于产业结构调整的高等学校专业动态调整机制的研究（鲁晓丽）</t>
  </si>
  <si>
    <t>自贸港建设背景下崖州古城旅游空间生产研究（乔淑英）</t>
  </si>
  <si>
    <t>国家自贸港建设背景下海南入境旅游业态演化与治理创新研究（张睿，6月下达）</t>
  </si>
  <si>
    <t>旅游目的地新媒体营销策略研究--以海南为例（杨坤燕）</t>
  </si>
  <si>
    <t>“一带一路”视域中重大工程承包企业海外社会责任决策模式研究（马力）（9月）</t>
  </si>
  <si>
    <t>“国际视野、中国特色、山海文化”培养目标下的中外合作办学项目深入推进课程思政建设路径探索(陈卓）</t>
  </si>
  <si>
    <t>海南热带雨林国家公园生态旅游产品研究（11月）（毋茜）</t>
  </si>
  <si>
    <t>“三全育人”综合改革试点项目（学校配套）（欧明任，2025年1月下达）</t>
  </si>
  <si>
    <t>合   计：</t>
  </si>
  <si>
    <t>附件4</t>
  </si>
  <si>
    <t>海南热带海洋学院财务信息公开支出明细表</t>
  </si>
  <si>
    <t xml:space="preserve">                                                                                              </t>
  </si>
  <si>
    <t>单位：元</t>
  </si>
  <si>
    <t>经费来源</t>
  </si>
  <si>
    <t>报销金额</t>
  </si>
  <si>
    <t>报销人</t>
  </si>
  <si>
    <t>报销事由</t>
  </si>
  <si>
    <t>支出说明</t>
  </si>
  <si>
    <t>公用经费</t>
  </si>
  <si>
    <t>刘泽</t>
  </si>
  <si>
    <t>学院用品（1月9日报销）</t>
  </si>
  <si>
    <t>矿泉水 25.85元/箱 * 20箱=517元</t>
  </si>
  <si>
    <t>电话费（1月9日报销）</t>
  </si>
  <si>
    <t>学院办公室电话（88650126--7212房）电话费欠费补缴89.58元；学院办公室3部电话（88671859--7110房；88650126--7212房；88650127--7213房）电话费，各100元，共300元；合计389.55元</t>
  </si>
  <si>
    <t>欧明任</t>
  </si>
  <si>
    <t>参加海南省教育厅关于举办2024年高校毕业生就业工作骨干人员业务培训班差旅费（1月9日报销）</t>
  </si>
  <si>
    <t>12月18日-12月19日                                                                                 高铁费用（票据2张）：崖州--老城镇198元；老城镇--崖州 198元；共计396元                    出租车费用（票据2张）：老城镇站--海南大鹏中州国际饭店32元；海南大鹏中州国际饭店--老城镇站32.6元；共计64.6元                                                        差旅补贴：180元/日*2日=360元                                                 总计：820.6元</t>
  </si>
  <si>
    <t>杨坤燕</t>
  </si>
  <si>
    <t>国际学院“青马工程”培训班</t>
  </si>
  <si>
    <t>活动物料：中性笔2.5元/支×200支＝500元
笔记本2.06元/本×150本＝310元
工作牌4.26元/个×83个＝353.4元
文件夹1.75元/个×200个＝350元
共计：1513.4元（实报1513.2元）</t>
  </si>
  <si>
    <t>中外合作办学（国际合作交流项目）</t>
  </si>
  <si>
    <t>租车费（接送奥方教师）（1月9日报销）</t>
  </si>
  <si>
    <t>1.2024年12月11日-21日期间奥方集中授课教师KAYTAZOVA Desislava接送，机场-酒店-校园，共18趟，每趟100元，共1800元；                                      2.2024年12月15日-20日期间奥方集中授课教师HAI Nguyen接送，机场-酒店-校园，共14趟，每趟100元，共1400元；
3.2024年12月21日-27日期间奥方集中授课教师Katerina VOLCHECK接送，机场-酒店-校园，共13趟，每趟100元，共1300元；                                           总计：4500元</t>
  </si>
  <si>
    <t>市场营销专业人才培养方案校外专家评审费（1月9日报销）</t>
  </si>
  <si>
    <t>共六位校外专家：1.张米尔（大连理工大学经济管理学院）；2.李志刚（中国海洋大学管理学院）；3.高洋（海南大学国际商学院）；4.马鸿佳（吉林大学商学与管理学院）；5. 刘海兵（武汉科技大学恒大管理学院）；6.黄潮云（三亚1Hotel海棠湾阳光壹酒店），每人1000元（税前）元/次，共计6000元</t>
  </si>
  <si>
    <t>程思嘉</t>
  </si>
  <si>
    <t>赴大连大学、南京工业大学浦江学院项目调研 &amp; 参加2024一带一路暨金砖国家技能发展与技术创新大赛差旅费</t>
  </si>
  <si>
    <t>12月18日-12月20日机票：三亚-大连-南京机票（8张）戈秀兰2120元、张睿3350元、程思嘉3350元；大连住宿一晚3间341元/间，共1023元，南京住宿一晚3间234元/间，共702元；南京到广州机票戈秀兰970元  ；三亚-广州机票（5张）张蕊雪1690元、李美慧1690元，戈秀兰返程870元；广州住宿两晚两间280元/间/天，共1120元。戈秀兰-补助一天180元五天共 900元、打车票2张，31.27+39.21元；张睿-补助一天180元三天共540元、打车票5张，317元；程思嘉补助一天180元三天共540元、打车票2张，131.6元；张蕊雪-补助一天90元三天共270元、交通60.1元（出租车）；李美慧-补助一天90元三天共 270元、交通76.69元（轻轨、滴滴打车）</t>
  </si>
  <si>
    <t>中外合作办学项目学生交流培训会</t>
  </si>
  <si>
    <t>服装：100元/件×80件＝8000元</t>
  </si>
  <si>
    <t>教研/科研</t>
  </si>
  <si>
    <t>基于OBE理念的本科院校校企协同育人模式研究与实践</t>
  </si>
  <si>
    <t>李荣</t>
  </si>
  <si>
    <t>科研用品</t>
  </si>
  <si>
    <t>1.中性笔 23.8*3份=71.4元；2.插排 60.6+86.8=147.4元；3.台灯 170*2=340元。小计：682.03元</t>
  </si>
  <si>
    <t>科研/教研公用经费（国库）</t>
  </si>
  <si>
    <t>《基于产业结构调整的高等学校专业动态调整机制的研究》省级教改配套（鲁晓丽）</t>
  </si>
  <si>
    <t>鲁晓丽</t>
  </si>
  <si>
    <t>材料费+学生补助（1月9日报账）</t>
  </si>
  <si>
    <t>1月9日报账：固态u盘499元/1个，插排80.3元/1个，鼠标119元/1个，学生10月份劳务费1人483.45（经费卡用完）</t>
  </si>
  <si>
    <t>海南自贸港建设背景下12大产业对应的高校专业动态调整机制的研究（鲁晓丽）</t>
  </si>
  <si>
    <t>1月9日报账：u盘283元/1个，学生份劳务费10月1人500,11月份2人1000,12月份2人1000（经费卡有结余但是清零）</t>
  </si>
  <si>
    <t>公用经费（国库）</t>
  </si>
  <si>
    <t>“三全育人”综合改革试点项目（学校配套）</t>
  </si>
  <si>
    <t>学院文化墙建设（1月9日报账）</t>
  </si>
  <si>
    <t>PVC文化墙（1.3*3.6米世界地图）550元/平方米*4.68平方米=2574元；PVC文化墙（1.3*5.2米弘扬伟大党建精神）550元/平方米*6.76平方米=3718元；PVC文化墙（1.3*5米社会主义核心价值观）550元/平方米*6.5平方米=3575元；共计9867元</t>
  </si>
  <si>
    <t>“国际视野、中国特色、山海文化”培养目标下的中外合作办学项目深入推进课程思政建设路径探索</t>
  </si>
  <si>
    <t>陈卓</t>
  </si>
  <si>
    <t>学习资料费（1月9日报账)</t>
  </si>
  <si>
    <r>
      <t>中国社会科学报296元，中国社会科学1200元，</t>
    </r>
    <r>
      <rPr>
        <b/>
        <sz val="10"/>
        <rFont val="仿宋"/>
        <charset val="134"/>
      </rPr>
      <t>共1496元</t>
    </r>
    <r>
      <rPr>
        <sz val="10"/>
        <rFont val="仿宋"/>
        <charset val="134"/>
      </rPr>
      <t>；习近平谈治国理政1-4卷（英文)165.94元*2套=331.88元；讲好中国故事：选择、译介与传播69.86元，中国关键词 传统文化标识1本48.13元，中国关键词 文明理念1本41.96元，中国关键词 文明互鉴1本41.96元，中国关键词 一带一路1本37.88，中国关键词 精准脱贫1本33.7元，基于课程思政的大学英语研究1本24.95元，中国故事国际传播第一辑1本114.97元，习近平谈“一带一路”1本95.61元，课程思政系统性探索与实践1本76.32元，课程思政视域下大学英语课堂生态重构1本63.47元，跨文化传播第五版1本60.38元，新时代外语教育课程思政案例教程1本59.46元，习近平总书记教育重要论述讲义30.01元*2本=60.02元，大学英语课程思政教学案例集锦1本57.42元，外语教育中的课程思政探索1本53.9元，面向Z世代的国际传播1本45.56元，新媒体时代中国国际传播力研究1本44.56元，习近平用典（第一辑）1本39.63元，习近平用典（第一辑）1本34.67元，</t>
    </r>
    <r>
      <rPr>
        <b/>
        <sz val="10"/>
        <rFont val="仿宋"/>
        <charset val="134"/>
      </rPr>
      <t>共1104.4元；</t>
    </r>
    <r>
      <rPr>
        <sz val="10"/>
        <rFont val="仿宋"/>
        <charset val="134"/>
      </rPr>
      <t>习近平谈治国理政1-4卷 207.38元*2套=414.76元，课程思政视域下的外语教学研究与实践探索1本60.38元，大学英语课程思政教学实践与反思研究1本48.43元，中国文化国际传播与讲好中国故事1本76.32元，中国叙事：如何讲好中国故事1本52.03元，北京大学课程思政示范案例1本49.38元，中国共产党党章12.47元+1.95元+2.82元*16本=49.54元，习近平用典（第二辑）1本36.51元，习近平用典（第二辑）1本41.31元，</t>
    </r>
    <r>
      <rPr>
        <b/>
        <sz val="10"/>
        <rFont val="仿宋"/>
        <charset val="134"/>
      </rPr>
      <t>共828.16元；</t>
    </r>
    <r>
      <rPr>
        <sz val="10"/>
        <rFont val="仿宋"/>
        <charset val="134"/>
      </rPr>
      <t>习近平谈治国理政1-4卷（英文）166.55元*2套=</t>
    </r>
    <r>
      <rPr>
        <b/>
        <sz val="10"/>
        <rFont val="仿宋"/>
        <charset val="134"/>
      </rPr>
      <t>333.1元，</t>
    </r>
    <r>
      <rPr>
        <sz val="10"/>
        <rFont val="仿宋"/>
        <charset val="134"/>
      </rPr>
      <t>基层党务工作者实用手册1本</t>
    </r>
    <r>
      <rPr>
        <b/>
        <sz val="10"/>
        <rFont val="仿宋"/>
        <charset val="134"/>
      </rPr>
      <t>63.43元；</t>
    </r>
    <r>
      <rPr>
        <sz val="10"/>
        <rFont val="仿宋"/>
        <charset val="134"/>
      </rPr>
      <t>国际新闻与传播研究1本87.1元，中华文化的跨文化阐释与对外传播1本84.9元，国际传播国际化1本72.96元，全媒体国际传播 理论创新与实践转向1本55.64元，旅游学术研究十讲1本43.07元，改革开放以来中国形象的国际传播1本41.18元，旅游质性研究方法1本40.89元，新媒体时代中国国际传播力研究1本44.56元，</t>
    </r>
    <r>
      <rPr>
        <b/>
        <sz val="10"/>
        <rFont val="仿宋"/>
        <charset val="134"/>
      </rPr>
      <t>共524.44元；</t>
    </r>
    <r>
      <rPr>
        <sz val="10"/>
        <rFont val="仿宋"/>
        <charset val="134"/>
      </rPr>
      <t>大学英语课程思政教学指南1本</t>
    </r>
    <r>
      <rPr>
        <b/>
        <sz val="10"/>
        <rFont val="仿宋"/>
        <charset val="134"/>
      </rPr>
      <t>50元</t>
    </r>
    <r>
      <rPr>
        <sz val="10"/>
        <rFont val="仿宋"/>
        <charset val="134"/>
      </rPr>
      <t>：讲好中国故事元叙事传播战略研究1本</t>
    </r>
    <r>
      <rPr>
        <b/>
        <sz val="10"/>
        <rFont val="仿宋"/>
        <charset val="134"/>
      </rPr>
      <t>61.56元。共计4461.09</t>
    </r>
  </si>
  <si>
    <t>教学科研与学生创新发展专项（国库）</t>
  </si>
  <si>
    <t>国家自贸港建设背景下海南入境旅游业态演化与治理创新研究</t>
  </si>
  <si>
    <t>张睿</t>
  </si>
  <si>
    <t>科研业务费报销（1月8日报账）</t>
  </si>
  <si>
    <t>1、购置书籍一批共24本1062.85元：
丝路旅游发展模式研究--入境旅游卷1本 35.40元
旅游学概论（双语，第2版）1本33.10元
旅游目的地治理中的公众参与与机制研究 1本 66.00元
2023中国入境旅游发展年度报告 1本 33.70元
2022中国入境旅游发展年度报告 1本 33.70元
旅游目的地创新：案例与原理1本29.40元
Citespace科技文本挖掘及可视化 1本 70.00元
旅游目的地管理（第三版，河南）1本 34.70元
基于LOTS理论的旅游目的地现代化治理研究 1本37.08元
中国入境旅游发展年度报告 1本32.86元
2014中国入境旅游发展年度报告 1本 34.10元
我国FDI与入境商务旅游的关系研究 1本57.80元
2018中国入境旅游发展年度报告 1本 31.00元+配送费4元 共 35.00元
2017中国入境旅游发展年度报告 1本 34.10元+配送费6元 共40.10元
2020中国入境旅游发展年度报告 1本 57.14元
2021中国入境旅游发展年度报告 1本 27.50元
旅游目的地开发与管理（第二版）1本34.00元  运费20元 共54.00元
2019中国入境旅游发展年度报告 1本 36.60元
2015中国入境旅游发展年度报告 1本 40.20元
2016中国入境旅游发展年度报告 1本 36.90元
旅游英语专业系列教程：旅游业概论 1本88.77元+运费12元 共 92.07元
海洋旅游概论1本 41.00元+配送费8元 共49.00元
旅游概论（第二版）1本28.90元
入境旅游目的流驱动与城市目的地响应耦合关系研究 1本67.60元
2、打印机置物架1个：63.34元</t>
  </si>
  <si>
    <t>科研/教研（教学科研与学生创新发展专项）</t>
  </si>
  <si>
    <t>业务费（项目耗材）</t>
  </si>
  <si>
    <t>2025年1月7日报账：公牛插座44.68元*1+29.74元*1+38.89元*1=113.31元；领夹麦170元*1=170元；自拍杆29.8元*1=29.8元；手机桌面支架4.99元*1=4.99元；文具用品一批（签字笔，白板擦，橡皮擦，笔筒等）共计126.94元；白板449元*1=449元；无线网卡50元*1=50元；512GU盘385元*1=385元；128GU盘150元*1=150元</t>
  </si>
  <si>
    <t>合计</t>
  </si>
  <si>
    <t>备注：
1、各单位每月应在本单位信息公开微信群中向本单位的全体教职员工公开财务信息。
2、各单位每月25日前公开上一月份本单位的财务信息。
3、各单位按照本单位项目预算明细逐项进行公开，说明应详实具体，清晰明了。
4、项目名称按经费卡填列</t>
  </si>
  <si>
    <t>附件3</t>
  </si>
  <si>
    <t>海南热带海洋学院财务信息公开收入明细表</t>
  </si>
  <si>
    <t>收入明细</t>
  </si>
  <si>
    <t>收入说明</t>
  </si>
  <si>
    <t>切块经费（1月8日）</t>
  </si>
  <si>
    <t>2025年度切块经费：日常公用（办公费、印刷费、邮电费、差旅费、其他交通费）、学生活动费、基本教学业务费</t>
  </si>
  <si>
    <t>2025年1月经费下达</t>
  </si>
  <si>
    <t>中外合作办学（1月8日）</t>
  </si>
  <si>
    <t>2025年度公用经费安排的校内项目预算经费（管理费/服务费/学生赴奥学费、银行手续费、税费、差旅费、物料采集费、印刷费、邮寄费、其他交通费、培训费、租赁费、其他商品和服务支出、中奥奖学金含税费）</t>
  </si>
  <si>
    <t>“三全育人”综合改革试点项目（学校配套）（1月6日）</t>
  </si>
  <si>
    <t>2025年度公用经费安排的校内项目预算经费（材料费、劳务费、版面费、印刷费、差旅费、宣传费）</t>
  </si>
  <si>
    <t>2024年未使用科研经费，2015年1月经费下达</t>
  </si>
  <si>
    <t>《基于产业结构调整的高等学校专业动态调整机制的研究》省级教改配套（鲁晓丽）（1月6日）</t>
  </si>
  <si>
    <t>2025年度公用经费安排的校内项目预算经费（差旅费、会议费、版面费、书报杂志、印刷费、劳务费、材料费）</t>
  </si>
  <si>
    <t>2025年度公用经费安排的校内项目预算经费（业务费、劳务费）</t>
  </si>
  <si>
    <t>国家自贸港建设背景下海南入境旅游业态演化与治理创新研究（张睿）</t>
  </si>
  <si>
    <t>2025年度公用经费安排的校内项目预算经费（差旅费、活动物品费、劳务费、资料费）</t>
  </si>
  <si>
    <t>公用经费（示例）</t>
  </si>
  <si>
    <t>华xx</t>
  </si>
  <si>
    <t>华xx报1名专家劳务费</t>
  </si>
  <si>
    <t>xx单位专家黄xx教授x年x月x日上午xxx专题讲座费4000元。</t>
  </si>
  <si>
    <t>汪xx</t>
  </si>
  <si>
    <t>汪xx报3名专家咨询劳务费</t>
  </si>
  <si>
    <t>xx单位黄xx副教授xxx咨询费500元/次；xx单位李xx教授xxx咨询费800元/次；xx公司刘x文秘xxx咨询费700元/次。</t>
  </si>
  <si>
    <t>张x</t>
  </si>
  <si>
    <t>张x报办公用品费</t>
  </si>
  <si>
    <t>台灯135元/台；笔记本10本（4.5元/本）45元；水笔8盒（29.7元/盒）237.6元；文件盒20个（29.7元/个）594元；公牛插座2个（49.5元/个）99元；优盘2个（494元/个）988元；硒鼓4个（395元/个）1580元；墨盒4个（88元/个）352元。</t>
  </si>
  <si>
    <t>陈xx</t>
  </si>
  <si>
    <t>陈xx报销外出办事交通费</t>
  </si>
  <si>
    <t>x年x月x日-x年x月x日期间办事交通费260元（出租车票4张）。</t>
  </si>
  <si>
    <t>王xx</t>
  </si>
  <si>
    <t>王xx报邮寄材料费</t>
  </si>
  <si>
    <t>邮寄学生xxx教材100份共计3000元（30元/份）。</t>
  </si>
  <si>
    <t>易x</t>
  </si>
  <si>
    <t>xx学院易x副教授报赴长沙参加湖南师范大学举办的全国教育哲学专业委员会第12届年会3天差旅费</t>
  </si>
  <si>
    <t>x年x月x日-x年x月x日参加湖南师范大学举办的全国教育哲学专业委员会第12届年会，会议费800元/人，往返机票费970元，保险费30元，行李费20元，长沙2天住宿费660元（330元/天），往返机场、酒店出租车票4张，共计376元，3天出差补助540元</t>
  </si>
  <si>
    <t>王xx报赴陵水县、保亭县调研考察民俗信息整理和产业4天往返差旅费</t>
  </si>
  <si>
    <t>王xx报x年x月x日-x年x月x日赴陵水县、保亭县调研考察民俗信息整理和产业4天差旅费，往返三亚-陵水动车票2张共计46元（23元/趟），3晚陵水住宿费1050元（350元/天），调研补助400元（调研补助标准100元/天）。</t>
  </si>
  <si>
    <t>招生宣传</t>
  </si>
  <si>
    <t>白xx</t>
  </si>
  <si>
    <t>白xx报销招生宣传信息服务费</t>
  </si>
  <si>
    <t>信息和技术服务费包括电子招生简章一年制作费xx元，直播移动/PC共推6场，每场xx元，掌上考研APP5周，每周费用xx元，精准地面直投5个专业一版xx元，共计81460元。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</si>
</sst>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1"/>
      <color theme="1"/>
      <name val="宋体"/>
      <charset val="134"/>
      <scheme val="minor"/>
    </font>
    <font>
      <b/>
      <sz val="12"/>
      <color rgb="FF000000"/>
      <name val="仿宋"/>
      <charset val="134"/>
    </font>
    <font>
      <sz val="11"/>
      <color rgb="FFFF0000"/>
      <name val="宋体"/>
      <charset val="134"/>
      <scheme val="minor"/>
    </font>
    <font>
      <sz val="11"/>
      <color rgb="FFFF0000"/>
      <name val="仿宋"/>
      <charset val="134"/>
    </font>
    <font>
      <b/>
      <sz val="16"/>
      <color indexed="8"/>
      <name val="仿宋"/>
      <charset val="134"/>
    </font>
    <font>
      <b/>
      <sz val="12"/>
      <color indexed="8"/>
      <name val="仿宋"/>
      <charset val="134"/>
    </font>
    <font>
      <sz val="10"/>
      <color indexed="8"/>
      <name val="仿宋"/>
      <charset val="134"/>
    </font>
    <font>
      <sz val="10"/>
      <color rgb="FF000000"/>
      <name val="仿宋"/>
      <charset val="134"/>
    </font>
    <font>
      <b/>
      <sz val="12"/>
      <name val="仿宋"/>
      <charset val="134"/>
    </font>
    <font>
      <sz val="11"/>
      <name val="仿宋"/>
      <charset val="134"/>
    </font>
    <font>
      <b/>
      <sz val="16"/>
      <name val="仿宋"/>
      <charset val="134"/>
    </font>
    <font>
      <sz val="10"/>
      <name val="仿宋"/>
      <charset val="134"/>
    </font>
    <font>
      <b/>
      <sz val="11"/>
      <name val="仿宋"/>
      <charset val="134"/>
    </font>
    <font>
      <sz val="10.5"/>
      <name val="仿宋"/>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b/>
      <sz val="10"/>
      <name val="仿宋"/>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bottom style="thin">
        <color auto="1"/>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rgb="FF000000"/>
      </left>
      <right style="thin">
        <color rgb="FF000000"/>
      </right>
      <top/>
      <bottom/>
      <diagonal/>
    </border>
    <border>
      <left style="thin">
        <color auto="1"/>
      </left>
      <right/>
      <top style="thin">
        <color auto="1"/>
      </top>
      <bottom style="thin">
        <color auto="1"/>
      </bottom>
      <diagonal/>
    </border>
    <border>
      <left style="thin">
        <color auto="1"/>
      </left>
      <right/>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1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2" fillId="0" borderId="0" applyNumberFormat="0" applyFill="0" applyBorder="0" applyAlignment="0" applyProtection="0">
      <alignment vertical="center"/>
    </xf>
    <xf numFmtId="0" fontId="23" fillId="6" borderId="18" applyNumberFormat="0" applyAlignment="0" applyProtection="0">
      <alignment vertical="center"/>
    </xf>
    <xf numFmtId="0" fontId="24" fillId="7" borderId="19" applyNumberFormat="0" applyAlignment="0" applyProtection="0">
      <alignment vertical="center"/>
    </xf>
    <xf numFmtId="0" fontId="25" fillId="7" borderId="18" applyNumberFormat="0" applyAlignment="0" applyProtection="0">
      <alignment vertical="center"/>
    </xf>
    <xf numFmtId="0" fontId="26" fillId="8" borderId="20" applyNumberFormat="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34" fillId="0" borderId="0">
      <alignment vertical="top"/>
    </xf>
  </cellStyleXfs>
  <cellXfs count="116">
    <xf numFmtId="0" fontId="0" fillId="0" borderId="0" xfId="0">
      <alignment vertical="center"/>
    </xf>
    <xf numFmtId="0" fontId="1" fillId="0" borderId="1" xfId="0" applyNumberFormat="1" applyFont="1" applyBorder="1" applyAlignment="1">
      <alignment horizontal="center" vertical="center"/>
    </xf>
    <xf numFmtId="0" fontId="1" fillId="0" borderId="2" xfId="0" applyNumberFormat="1" applyFont="1" applyBorder="1" applyAlignment="1">
      <alignment horizontal="center" vertical="center" wrapText="1"/>
    </xf>
    <xf numFmtId="0" fontId="1" fillId="0" borderId="2"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3" xfId="0" applyNumberFormat="1" applyFont="1" applyBorder="1" applyAlignment="1">
      <alignment horizontal="center" vertical="center" wrapText="1"/>
    </xf>
    <xf numFmtId="4" fontId="3" fillId="0" borderId="4" xfId="0" applyNumberFormat="1" applyFont="1" applyBorder="1" applyAlignment="1">
      <alignment horizontal="right" vertical="center"/>
    </xf>
    <xf numFmtId="4" fontId="3" fillId="0" borderId="4" xfId="0" applyNumberFormat="1" applyFont="1" applyBorder="1" applyAlignment="1">
      <alignment horizontal="center" vertical="center"/>
    </xf>
    <xf numFmtId="4" fontId="3" fillId="0" borderId="4"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3" fillId="0" borderId="4" xfId="0" applyNumberFormat="1" applyFont="1" applyBorder="1" applyAlignment="1">
      <alignment horizontal="center" vertical="center"/>
    </xf>
    <xf numFmtId="0" fontId="0" fillId="0" borderId="0" xfId="0" applyAlignment="1">
      <alignment vertical="top"/>
    </xf>
    <xf numFmtId="0" fontId="0" fillId="0" borderId="0" xfId="0" applyAlignment="1"/>
    <xf numFmtId="0" fontId="0" fillId="0" borderId="0" xfId="0" applyAlignment="1">
      <alignment horizontal="center" vertical="top"/>
    </xf>
    <xf numFmtId="0" fontId="0" fillId="0" borderId="0" xfId="0" applyAlignment="1">
      <alignment vertical="top" wrapText="1"/>
    </xf>
    <xf numFmtId="0" fontId="4" fillId="0" borderId="0" xfId="0" applyFont="1" applyAlignment="1">
      <alignment horizontal="center"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xf numFmtId="0" fontId="1" fillId="0" borderId="0" xfId="0" applyFont="1" applyAlignment="1">
      <alignment horizontal="left" vertical="center" wrapText="1"/>
    </xf>
    <xf numFmtId="0" fontId="5" fillId="0" borderId="0" xfId="0" applyFont="1" applyAlignment="1">
      <alignment horizontal="righ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7" fillId="0" borderId="1" xfId="0" applyFont="1" applyBorder="1" applyAlignment="1">
      <alignment vertical="center" wrapText="1"/>
    </xf>
    <xf numFmtId="4" fontId="6" fillId="3" borderId="1" xfId="0" applyNumberFormat="1" applyFont="1" applyFill="1" applyBorder="1" applyAlignment="1">
      <alignment horizontal="center" vertical="center"/>
    </xf>
    <xf numFmtId="43" fontId="7" fillId="3" borderId="1" xfId="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1" xfId="0" applyNumberFormat="1" applyFont="1" applyBorder="1" applyAlignment="1">
      <alignment vertical="center" wrapText="1"/>
    </xf>
    <xf numFmtId="4" fontId="6" fillId="2" borderId="1" xfId="0" applyNumberFormat="1" applyFont="1" applyFill="1" applyBorder="1" applyAlignment="1">
      <alignment horizontal="center" vertical="center"/>
    </xf>
    <xf numFmtId="43" fontId="7" fillId="0" borderId="1" xfId="1" applyFont="1" applyBorder="1" applyAlignment="1">
      <alignment horizontal="center" vertical="center" wrapText="1"/>
    </xf>
    <xf numFmtId="0" fontId="7" fillId="2" borderId="1" xfId="0" applyFont="1" applyFill="1" applyBorder="1" applyAlignment="1">
      <alignment vertical="center" wrapText="1"/>
    </xf>
    <xf numFmtId="0" fontId="7" fillId="0" borderId="5" xfId="0" applyNumberFormat="1" applyFont="1" applyBorder="1" applyAlignment="1">
      <alignment horizontal="left" vertical="center" wrapText="1"/>
    </xf>
    <xf numFmtId="0" fontId="7" fillId="0" borderId="5" xfId="0" applyNumberFormat="1" applyFont="1" applyBorder="1" applyAlignment="1">
      <alignment vertical="center" wrapText="1"/>
    </xf>
    <xf numFmtId="4" fontId="7" fillId="4" borderId="6" xfId="0" applyNumberFormat="1" applyFont="1" applyFill="1" applyBorder="1" applyAlignment="1">
      <alignment horizontal="center" vertical="center"/>
    </xf>
    <xf numFmtId="0" fontId="7" fillId="0" borderId="6" xfId="0" applyNumberFormat="1" applyFont="1" applyBorder="1" applyAlignment="1">
      <alignment horizontal="center" vertical="center" wrapText="1"/>
    </xf>
    <xf numFmtId="4" fontId="7" fillId="0" borderId="2" xfId="0" applyNumberFormat="1" applyFont="1" applyBorder="1" applyAlignment="1">
      <alignment horizontal="center" vertical="center"/>
    </xf>
    <xf numFmtId="0" fontId="7" fillId="0" borderId="3" xfId="0" applyNumberFormat="1" applyFont="1" applyBorder="1" applyAlignment="1">
      <alignment vertical="center" wrapText="1"/>
    </xf>
    <xf numFmtId="4" fontId="7" fillId="4" borderId="4" xfId="0" applyNumberFormat="1" applyFont="1" applyFill="1" applyBorder="1" applyAlignment="1">
      <alignment horizontal="center" vertical="center"/>
    </xf>
    <xf numFmtId="0" fontId="7" fillId="0" borderId="7" xfId="0" applyNumberFormat="1" applyFont="1" applyBorder="1" applyAlignment="1">
      <alignment horizontal="center" vertical="center" wrapText="1"/>
    </xf>
    <xf numFmtId="0" fontId="6" fillId="0" borderId="8" xfId="0" applyFont="1" applyBorder="1" applyAlignment="1">
      <alignment horizontal="center" vertical="center"/>
    </xf>
    <xf numFmtId="0" fontId="0" fillId="0" borderId="4" xfId="0" applyBorder="1" applyAlignment="1">
      <alignment horizontal="center" vertical="center"/>
    </xf>
    <xf numFmtId="4" fontId="6" fillId="2" borderId="3" xfId="0" applyNumberFormat="1" applyFont="1" applyFill="1" applyBorder="1" applyAlignment="1">
      <alignment horizontal="center" vertical="center"/>
    </xf>
    <xf numFmtId="4" fontId="6" fillId="0" borderId="3" xfId="0" applyNumberFormat="1" applyFont="1" applyBorder="1" applyAlignment="1">
      <alignment horizontal="right" vertical="center"/>
    </xf>
    <xf numFmtId="0" fontId="6" fillId="0" borderId="3" xfId="0" applyFont="1" applyBorder="1" applyAlignment="1">
      <alignment vertical="center" wrapText="1"/>
    </xf>
    <xf numFmtId="43" fontId="0" fillId="0" borderId="0" xfId="0" applyNumberFormat="1" applyAlignment="1">
      <alignment vertical="top"/>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0" fontId="10" fillId="0" borderId="0" xfId="0" applyFont="1" applyBorder="1" applyAlignment="1">
      <alignment horizontal="left" vertical="center"/>
    </xf>
    <xf numFmtId="0" fontId="8" fillId="0" borderId="0"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NumberFormat="1" applyFont="1" applyBorder="1" applyAlignment="1">
      <alignment horizontal="center" vertical="center"/>
    </xf>
    <xf numFmtId="0" fontId="9" fillId="0" borderId="1" xfId="0" applyNumberFormat="1" applyFont="1" applyBorder="1" applyAlignment="1">
      <alignment horizontal="center" vertical="center" wrapText="1"/>
    </xf>
    <xf numFmtId="176" fontId="9" fillId="0" borderId="1" xfId="0" applyNumberFormat="1" applyFont="1" applyBorder="1" applyAlignment="1">
      <alignment horizontal="right" vertical="center" wrapText="1"/>
    </xf>
    <xf numFmtId="176" fontId="9" fillId="0" borderId="1" xfId="0" applyNumberFormat="1" applyFont="1" applyBorder="1" applyAlignment="1">
      <alignment horizontal="right" vertical="center"/>
    </xf>
    <xf numFmtId="4" fontId="9" fillId="0" borderId="1" xfId="0" applyNumberFormat="1" applyFont="1" applyBorder="1" applyAlignment="1">
      <alignment horizontal="center" vertical="center"/>
    </xf>
    <xf numFmtId="4" fontId="9" fillId="0" borderId="1" xfId="0" applyNumberFormat="1" applyFont="1" applyBorder="1" applyAlignment="1">
      <alignment horizontal="center" vertical="center" wrapText="1"/>
    </xf>
    <xf numFmtId="4" fontId="9" fillId="0" borderId="1" xfId="0" applyNumberFormat="1"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right" vertical="center"/>
    </xf>
    <xf numFmtId="0" fontId="9" fillId="0"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9" fillId="3" borderId="1" xfId="0" applyFont="1" applyFill="1" applyBorder="1" applyAlignment="1">
      <alignment horizontal="center" vertical="center"/>
    </xf>
    <xf numFmtId="176" fontId="9" fillId="3" borderId="1" xfId="0" applyNumberFormat="1" applyFont="1" applyFill="1" applyBorder="1" applyAlignment="1">
      <alignment horizontal="right" vertical="center"/>
    </xf>
    <xf numFmtId="0" fontId="9" fillId="3" borderId="1" xfId="0" applyFont="1" applyFill="1" applyBorder="1" applyAlignment="1">
      <alignment horizontal="left" vertical="center" wrapText="1"/>
    </xf>
    <xf numFmtId="176" fontId="12" fillId="0" borderId="1" xfId="0" applyNumberFormat="1" applyFont="1" applyBorder="1" applyAlignment="1">
      <alignment horizontal="right" vertical="center"/>
    </xf>
    <xf numFmtId="0" fontId="9" fillId="0" borderId="0" xfId="0" applyFont="1" applyAlignment="1">
      <alignment horizontal="left" vertical="center" wrapText="1"/>
    </xf>
    <xf numFmtId="0" fontId="9" fillId="0" borderId="0" xfId="0" applyFont="1" applyAlignment="1">
      <alignment horizontal="left" vertical="center"/>
    </xf>
    <xf numFmtId="0" fontId="13" fillId="0" borderId="0" xfId="0" applyFont="1" applyBorder="1" applyAlignment="1">
      <alignment horizontal="left" vertical="center"/>
    </xf>
    <xf numFmtId="0" fontId="6" fillId="0" borderId="0" xfId="0" applyFont="1" applyFill="1" applyAlignment="1">
      <alignment vertical="top"/>
    </xf>
    <xf numFmtId="0" fontId="6" fillId="0" borderId="0" xfId="0" applyFont="1" applyFill="1" applyAlignment="1"/>
    <xf numFmtId="0" fontId="6" fillId="0" borderId="0" xfId="0" applyFont="1" applyFill="1">
      <alignment vertical="center"/>
    </xf>
    <xf numFmtId="0" fontId="6" fillId="0" borderId="0" xfId="0" applyFont="1" applyFill="1" applyAlignment="1">
      <alignment horizontal="center" vertical="top"/>
    </xf>
    <xf numFmtId="0" fontId="6" fillId="0" borderId="0" xfId="0" applyFont="1" applyFill="1" applyAlignment="1">
      <alignment vertical="top" wrapText="1"/>
    </xf>
    <xf numFmtId="0" fontId="14" fillId="0" borderId="0" xfId="0" applyFont="1" applyFill="1">
      <alignment vertical="center"/>
    </xf>
    <xf numFmtId="0" fontId="7" fillId="0" borderId="0" xfId="0" applyFont="1" applyFill="1" applyAlignment="1">
      <alignment vertical="top" wrapText="1"/>
    </xf>
    <xf numFmtId="0" fontId="4" fillId="0" borderId="0" xfId="0" applyFont="1" applyFill="1" applyAlignment="1">
      <alignment horizontal="center" vertical="center"/>
    </xf>
    <xf numFmtId="0" fontId="5" fillId="0" borderId="0" xfId="0" applyFont="1" applyFill="1" applyAlignment="1">
      <alignment horizontal="left"/>
    </xf>
    <xf numFmtId="0" fontId="5" fillId="0" borderId="0" xfId="0" applyFont="1" applyFill="1" applyAlignment="1">
      <alignment vertical="center" wrapText="1"/>
    </xf>
    <xf numFmtId="0" fontId="5" fillId="0" borderId="0" xfId="0" applyFont="1" applyFill="1" applyAlignment="1"/>
    <xf numFmtId="0" fontId="1" fillId="0" borderId="0" xfId="0" applyFont="1" applyFill="1" applyAlignment="1"/>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5" xfId="0" applyFont="1" applyFill="1" applyBorder="1" applyAlignment="1">
      <alignment vertical="center" wrapText="1"/>
    </xf>
    <xf numFmtId="4" fontId="7" fillId="0" borderId="9" xfId="0" applyNumberFormat="1" applyFont="1" applyFill="1" applyBorder="1" applyAlignment="1">
      <alignment horizontal="center" vertical="center"/>
    </xf>
    <xf numFmtId="0" fontId="7" fillId="0" borderId="10" xfId="0" applyFont="1" applyFill="1" applyBorder="1" applyAlignment="1">
      <alignment vertical="center" wrapText="1"/>
    </xf>
    <xf numFmtId="0" fontId="7" fillId="0" borderId="11" xfId="0" applyFont="1" applyFill="1" applyBorder="1" applyAlignment="1">
      <alignment vertical="center" wrapText="1"/>
    </xf>
    <xf numFmtId="0" fontId="6" fillId="0" borderId="12" xfId="0" applyFont="1" applyFill="1" applyBorder="1" applyAlignment="1">
      <alignment horizontal="center" vertical="center"/>
    </xf>
    <xf numFmtId="0" fontId="7" fillId="0" borderId="1" xfId="0" applyFont="1" applyFill="1" applyBorder="1" applyAlignment="1">
      <alignment horizontal="center" vertical="center" wrapText="1"/>
    </xf>
    <xf numFmtId="4" fontId="11" fillId="0" borderId="9"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4" fontId="7" fillId="0" borderId="1" xfId="0" applyNumberFormat="1" applyFont="1" applyFill="1" applyBorder="1" applyAlignment="1">
      <alignment horizontal="left" vertical="center" wrapText="1"/>
    </xf>
    <xf numFmtId="4" fontId="7" fillId="0" borderId="9" xfId="0" applyNumberFormat="1"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4" xfId="0" applyFont="1" applyFill="1" applyBorder="1" applyAlignment="1">
      <alignment horizontal="center" vertical="center"/>
    </xf>
    <xf numFmtId="43" fontId="6" fillId="0" borderId="0" xfId="0" applyNumberFormat="1" applyFont="1" applyFill="1" applyAlignment="1">
      <alignment vertical="top"/>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topLeftCell="C11" workbookViewId="0">
      <selection activeCell="C25" sqref="C25"/>
    </sheetView>
  </sheetViews>
  <sheetFormatPr defaultColWidth="6" defaultRowHeight="12.75" customHeight="1"/>
  <cols>
    <col min="1" max="1" width="5" style="85" customWidth="1"/>
    <col min="2" max="2" width="26.2583333333333" style="86" customWidth="1"/>
    <col min="3" max="3" width="51.2583333333333" style="86" customWidth="1"/>
    <col min="4" max="4" width="13.875" style="82" customWidth="1"/>
    <col min="5" max="5" width="12.375" style="82" customWidth="1"/>
    <col min="6" max="6" width="10.875" style="82" customWidth="1"/>
    <col min="7" max="7" width="12.7583333333333" style="82" customWidth="1"/>
    <col min="8" max="8" width="13.625" style="82" customWidth="1"/>
    <col min="9" max="9" width="13.125" style="82" customWidth="1"/>
    <col min="10" max="10" width="14" style="82" customWidth="1"/>
    <col min="11" max="11" width="16.375" style="82" customWidth="1"/>
    <col min="12" max="12" width="8.375" style="82"/>
    <col min="13" max="13" width="7.5" style="82"/>
    <col min="14" max="14" width="6" style="82"/>
    <col min="15" max="15" width="10.125" style="82"/>
    <col min="16" max="16381" width="6" style="82"/>
    <col min="16382" max="16384" width="6" style="87"/>
  </cols>
  <sheetData>
    <row r="1" customHeight="1" spans="2:3">
      <c r="B1" s="88" t="s">
        <v>0</v>
      </c>
      <c r="C1" s="88"/>
    </row>
    <row r="2" s="82" customFormat="1" ht="44.25" customHeight="1" spans="1:11">
      <c r="A2" s="89" t="s">
        <v>1</v>
      </c>
      <c r="B2" s="89"/>
      <c r="C2" s="89"/>
      <c r="D2" s="89"/>
      <c r="E2" s="89"/>
      <c r="F2" s="89"/>
      <c r="G2" s="89"/>
      <c r="H2" s="89"/>
      <c r="I2" s="89"/>
      <c r="J2" s="89"/>
      <c r="K2" s="89"/>
    </row>
    <row r="3" s="83" customFormat="1" ht="19.5" customHeight="1" spans="1:8">
      <c r="A3" s="90"/>
      <c r="B3" s="91" t="s">
        <v>2</v>
      </c>
      <c r="C3" s="91"/>
      <c r="D3" s="92"/>
      <c r="E3" s="93" t="s">
        <v>3</v>
      </c>
      <c r="F3" s="92"/>
      <c r="G3" s="92"/>
      <c r="H3" s="92"/>
    </row>
    <row r="4" s="82" customFormat="1" ht="24.75" customHeight="1" spans="1:11">
      <c r="A4" s="94" t="s">
        <v>4</v>
      </c>
      <c r="B4" s="95" t="s">
        <v>5</v>
      </c>
      <c r="C4" s="96" t="s">
        <v>6</v>
      </c>
      <c r="D4" s="97" t="s">
        <v>7</v>
      </c>
      <c r="E4" s="98" t="s">
        <v>8</v>
      </c>
      <c r="F4" s="98" t="s">
        <v>9</v>
      </c>
      <c r="G4" s="98" t="s">
        <v>10</v>
      </c>
      <c r="H4" s="98" t="s">
        <v>11</v>
      </c>
      <c r="I4" s="98" t="s">
        <v>12</v>
      </c>
      <c r="J4" s="98" t="s">
        <v>13</v>
      </c>
      <c r="K4" s="98" t="s">
        <v>14</v>
      </c>
    </row>
    <row r="5" s="84" customFormat="1" ht="25.5" customHeight="1" spans="1:13">
      <c r="A5" s="99">
        <v>1</v>
      </c>
      <c r="B5" s="100" t="s">
        <v>15</v>
      </c>
      <c r="C5" s="101" t="s">
        <v>15</v>
      </c>
      <c r="D5" s="102">
        <v>0</v>
      </c>
      <c r="E5" s="102">
        <v>3240.35</v>
      </c>
      <c r="F5" s="102">
        <v>0</v>
      </c>
      <c r="G5" s="102">
        <v>3240.35</v>
      </c>
      <c r="H5" s="102">
        <v>3240.35</v>
      </c>
      <c r="I5" s="102">
        <v>3240.35</v>
      </c>
      <c r="J5" s="102">
        <v>3240.35</v>
      </c>
      <c r="K5" s="102">
        <v>0</v>
      </c>
      <c r="M5" s="84">
        <f>J5+I5</f>
        <v>6480.7</v>
      </c>
    </row>
    <row r="6" s="84" customFormat="1" ht="25.5" customHeight="1" spans="1:11">
      <c r="A6" s="99">
        <v>3</v>
      </c>
      <c r="B6" s="103" t="s">
        <v>16</v>
      </c>
      <c r="C6" s="104" t="s">
        <v>16</v>
      </c>
      <c r="D6" s="102">
        <v>0</v>
      </c>
      <c r="E6" s="102">
        <v>38560.87</v>
      </c>
      <c r="F6" s="102">
        <v>0</v>
      </c>
      <c r="G6" s="102">
        <v>38560.87</v>
      </c>
      <c r="H6" s="102">
        <v>38560.87</v>
      </c>
      <c r="I6" s="102">
        <v>38560.87</v>
      </c>
      <c r="J6" s="102">
        <v>38560.87</v>
      </c>
      <c r="K6" s="102">
        <v>0</v>
      </c>
    </row>
    <row r="7" s="84" customFormat="1" ht="25.5" customHeight="1" spans="1:11">
      <c r="A7" s="105">
        <v>7</v>
      </c>
      <c r="B7" s="106" t="s">
        <v>17</v>
      </c>
      <c r="C7" s="100" t="s">
        <v>18</v>
      </c>
      <c r="D7" s="102">
        <v>5000</v>
      </c>
      <c r="E7" s="102">
        <v>0</v>
      </c>
      <c r="F7" s="102">
        <v>0</v>
      </c>
      <c r="G7" s="107">
        <v>0</v>
      </c>
      <c r="H7" s="102">
        <v>0</v>
      </c>
      <c r="I7" s="102">
        <v>0</v>
      </c>
      <c r="J7" s="102">
        <v>0</v>
      </c>
      <c r="K7" s="102">
        <v>0</v>
      </c>
    </row>
    <row r="8" s="84" customFormat="1" ht="25.5" customHeight="1" spans="1:11">
      <c r="A8" s="105">
        <v>8</v>
      </c>
      <c r="B8" s="106"/>
      <c r="C8" s="100" t="s">
        <v>19</v>
      </c>
      <c r="D8" s="102">
        <v>74580</v>
      </c>
      <c r="E8" s="102">
        <v>0</v>
      </c>
      <c r="F8" s="102">
        <v>0</v>
      </c>
      <c r="G8" s="107">
        <v>0</v>
      </c>
      <c r="H8" s="102">
        <v>0</v>
      </c>
      <c r="I8" s="102">
        <v>0</v>
      </c>
      <c r="J8" s="102">
        <v>0</v>
      </c>
      <c r="K8" s="102">
        <v>74580</v>
      </c>
    </row>
    <row r="9" s="84" customFormat="1" ht="25.5" customHeight="1" spans="1:11">
      <c r="A9" s="105">
        <v>10</v>
      </c>
      <c r="B9" s="106"/>
      <c r="C9" s="108" t="s">
        <v>20</v>
      </c>
      <c r="D9" s="102">
        <v>0</v>
      </c>
      <c r="E9" s="102">
        <v>2783</v>
      </c>
      <c r="F9" s="102">
        <v>0</v>
      </c>
      <c r="G9" s="107">
        <v>2783</v>
      </c>
      <c r="H9" s="102">
        <v>2783</v>
      </c>
      <c r="I9" s="102">
        <v>2783</v>
      </c>
      <c r="J9" s="102">
        <v>2783</v>
      </c>
      <c r="K9" s="102">
        <v>0</v>
      </c>
    </row>
    <row r="10" s="84" customFormat="1" ht="25.5" customHeight="1" spans="1:11">
      <c r="A10" s="105">
        <v>11</v>
      </c>
      <c r="B10" s="106"/>
      <c r="C10" s="108" t="s">
        <v>21</v>
      </c>
      <c r="D10" s="102">
        <v>5000</v>
      </c>
      <c r="E10" s="102">
        <v>0</v>
      </c>
      <c r="F10" s="102">
        <v>0</v>
      </c>
      <c r="G10" s="107">
        <v>0</v>
      </c>
      <c r="H10" s="102">
        <v>0</v>
      </c>
      <c r="I10" s="102">
        <v>0</v>
      </c>
      <c r="J10" s="102">
        <v>0</v>
      </c>
      <c r="K10" s="102">
        <v>5000</v>
      </c>
    </row>
    <row r="11" s="84" customFormat="1" ht="25.5" customHeight="1" spans="1:11">
      <c r="A11" s="105">
        <v>12</v>
      </c>
      <c r="B11" s="106"/>
      <c r="C11" s="108" t="s">
        <v>22</v>
      </c>
      <c r="D11" s="102">
        <v>5000</v>
      </c>
      <c r="E11" s="102">
        <v>0</v>
      </c>
      <c r="F11" s="102">
        <v>0</v>
      </c>
      <c r="G11" s="107">
        <v>0</v>
      </c>
      <c r="H11" s="102">
        <v>0</v>
      </c>
      <c r="I11" s="102">
        <v>0</v>
      </c>
      <c r="J11" s="102">
        <v>0</v>
      </c>
      <c r="K11" s="102">
        <v>5000</v>
      </c>
    </row>
    <row r="12" s="84" customFormat="1" ht="25.5" customHeight="1" spans="1:11">
      <c r="A12" s="105">
        <v>13</v>
      </c>
      <c r="B12" s="106"/>
      <c r="C12" s="100" t="s">
        <v>23</v>
      </c>
      <c r="D12" s="102">
        <v>0</v>
      </c>
      <c r="E12" s="102">
        <v>682.03</v>
      </c>
      <c r="F12" s="102">
        <v>0</v>
      </c>
      <c r="G12" s="107">
        <v>682.03</v>
      </c>
      <c r="H12" s="102">
        <v>682.03</v>
      </c>
      <c r="I12" s="102">
        <v>682.03</v>
      </c>
      <c r="J12" s="102">
        <v>682.03</v>
      </c>
      <c r="K12" s="102">
        <v>0</v>
      </c>
    </row>
    <row r="13" s="84" customFormat="1" ht="36" customHeight="1" spans="1:11">
      <c r="A13" s="105">
        <v>15</v>
      </c>
      <c r="B13" s="106"/>
      <c r="C13" s="100" t="s">
        <v>24</v>
      </c>
      <c r="D13" s="102">
        <v>0</v>
      </c>
      <c r="E13" s="102">
        <v>1181.75</v>
      </c>
      <c r="F13" s="102">
        <v>0</v>
      </c>
      <c r="G13" s="107">
        <v>1181.75</v>
      </c>
      <c r="H13" s="102">
        <v>1181.75</v>
      </c>
      <c r="I13" s="102">
        <v>1181.75</v>
      </c>
      <c r="J13" s="102">
        <v>1181.75</v>
      </c>
      <c r="K13" s="102">
        <v>0</v>
      </c>
    </row>
    <row r="14" s="84" customFormat="1" ht="36" customHeight="1" spans="1:11">
      <c r="A14" s="105">
        <v>17</v>
      </c>
      <c r="B14" s="106"/>
      <c r="C14" s="100" t="s">
        <v>25</v>
      </c>
      <c r="D14" s="102">
        <v>1327.99</v>
      </c>
      <c r="E14" s="102">
        <v>0</v>
      </c>
      <c r="F14" s="102">
        <v>0</v>
      </c>
      <c r="G14" s="107">
        <v>0</v>
      </c>
      <c r="H14" s="102">
        <v>0</v>
      </c>
      <c r="I14" s="102">
        <v>0</v>
      </c>
      <c r="J14" s="102">
        <v>0</v>
      </c>
      <c r="K14" s="102">
        <v>1327.99</v>
      </c>
    </row>
    <row r="15" s="84" customFormat="1" ht="25.5" customHeight="1" spans="1:11">
      <c r="A15" s="105">
        <v>19</v>
      </c>
      <c r="B15" s="106"/>
      <c r="C15" s="100" t="s">
        <v>26</v>
      </c>
      <c r="D15" s="102">
        <v>0</v>
      </c>
      <c r="E15" s="102">
        <v>1126.19</v>
      </c>
      <c r="F15" s="102">
        <v>0</v>
      </c>
      <c r="G15" s="107">
        <v>1126.19</v>
      </c>
      <c r="H15" s="102">
        <v>1126.19</v>
      </c>
      <c r="I15" s="102">
        <v>1126.19</v>
      </c>
      <c r="J15" s="102">
        <v>1126.19</v>
      </c>
      <c r="K15" s="102">
        <v>0</v>
      </c>
    </row>
    <row r="16" s="84" customFormat="1" ht="25.5" customHeight="1" spans="1:11">
      <c r="A16" s="105">
        <v>20</v>
      </c>
      <c r="B16" s="106"/>
      <c r="C16" s="100" t="s">
        <v>27</v>
      </c>
      <c r="D16" s="102">
        <v>0</v>
      </c>
      <c r="E16" s="102">
        <v>1811.85</v>
      </c>
      <c r="F16" s="102">
        <v>0</v>
      </c>
      <c r="G16" s="107">
        <v>1811.85</v>
      </c>
      <c r="H16" s="102">
        <v>1811.85</v>
      </c>
      <c r="I16" s="102">
        <v>1479.04</v>
      </c>
      <c r="J16" s="102">
        <v>1479.04</v>
      </c>
      <c r="K16" s="102">
        <v>332.81</v>
      </c>
    </row>
    <row r="17" s="84" customFormat="1" ht="25.5" customHeight="1" spans="1:11">
      <c r="A17" s="105">
        <v>26</v>
      </c>
      <c r="B17" s="106"/>
      <c r="C17" s="109" t="s">
        <v>28</v>
      </c>
      <c r="D17" s="102">
        <v>27768.25</v>
      </c>
      <c r="E17" s="102">
        <v>0</v>
      </c>
      <c r="F17" s="102">
        <v>0</v>
      </c>
      <c r="G17" s="107">
        <v>0</v>
      </c>
      <c r="H17" s="110">
        <v>0</v>
      </c>
      <c r="I17" s="102">
        <v>0</v>
      </c>
      <c r="J17" s="102">
        <v>0</v>
      </c>
      <c r="K17" s="102">
        <v>27768.25</v>
      </c>
    </row>
    <row r="18" s="84" customFormat="1" ht="25.5" customHeight="1" spans="1:11">
      <c r="A18" s="105">
        <v>28</v>
      </c>
      <c r="B18" s="106"/>
      <c r="C18" s="109" t="s">
        <v>29</v>
      </c>
      <c r="D18" s="102">
        <v>0</v>
      </c>
      <c r="E18" s="102">
        <v>4462.18</v>
      </c>
      <c r="F18" s="102">
        <v>0</v>
      </c>
      <c r="G18" s="102">
        <v>4462.18</v>
      </c>
      <c r="H18" s="102">
        <v>4462.18</v>
      </c>
      <c r="I18" s="102">
        <v>4461.09</v>
      </c>
      <c r="J18" s="102">
        <v>4461.09</v>
      </c>
      <c r="K18" s="102">
        <v>1.09</v>
      </c>
    </row>
    <row r="19" s="84" customFormat="1" ht="25.5" customHeight="1" spans="1:11">
      <c r="A19" s="111">
        <v>19</v>
      </c>
      <c r="B19" s="106"/>
      <c r="C19" s="109" t="s">
        <v>30</v>
      </c>
      <c r="D19" s="102">
        <v>35000</v>
      </c>
      <c r="E19" s="102">
        <v>0</v>
      </c>
      <c r="F19" s="102">
        <v>0</v>
      </c>
      <c r="G19" s="102">
        <v>0</v>
      </c>
      <c r="H19" s="102">
        <v>0</v>
      </c>
      <c r="I19" s="102">
        <v>0</v>
      </c>
      <c r="J19" s="102">
        <v>0</v>
      </c>
      <c r="K19" s="102">
        <v>35000</v>
      </c>
    </row>
    <row r="20" s="84" customFormat="1" ht="25.5" customHeight="1" spans="1:11">
      <c r="A20" s="112">
        <v>20</v>
      </c>
      <c r="B20" s="106"/>
      <c r="C20" s="106" t="s">
        <v>31</v>
      </c>
      <c r="D20" s="102">
        <v>0</v>
      </c>
      <c r="E20" s="102">
        <v>9867</v>
      </c>
      <c r="F20" s="102">
        <v>0</v>
      </c>
      <c r="G20" s="102">
        <v>9867</v>
      </c>
      <c r="H20" s="102">
        <v>9867</v>
      </c>
      <c r="I20" s="102">
        <v>9867</v>
      </c>
      <c r="J20" s="102">
        <v>9867</v>
      </c>
      <c r="K20" s="102">
        <v>0</v>
      </c>
    </row>
    <row r="21" s="84" customFormat="1" ht="25.5" customHeight="1" spans="1:11">
      <c r="A21" s="111" t="s">
        <v>32</v>
      </c>
      <c r="B21" s="113"/>
      <c r="C21" s="114"/>
      <c r="D21" s="102">
        <f>SUM(D5:D20)</f>
        <v>153676.24</v>
      </c>
      <c r="E21" s="102">
        <f>SUM(E5:E20)</f>
        <v>63715.22</v>
      </c>
      <c r="F21" s="102">
        <f>SUM(F5:F18)</f>
        <v>0</v>
      </c>
      <c r="G21" s="102">
        <f>SUM(G5:G20)</f>
        <v>63715.22</v>
      </c>
      <c r="H21" s="102">
        <f>SUM(H5:H20)</f>
        <v>63715.22</v>
      </c>
      <c r="I21" s="102">
        <f>SUM(I5:I20)</f>
        <v>63381.32</v>
      </c>
      <c r="J21" s="102">
        <f>SUM(J5:J20)</f>
        <v>63381.32</v>
      </c>
      <c r="K21" s="102">
        <f>SUM(K5:K20)</f>
        <v>149010.14</v>
      </c>
    </row>
    <row r="22" s="82" customFormat="1" customHeight="1" spans="1:8">
      <c r="A22" s="85"/>
      <c r="B22" s="86"/>
      <c r="C22" s="86"/>
      <c r="G22" s="115"/>
      <c r="H22" s="115"/>
    </row>
  </sheetData>
  <sheetProtection formatCells="0" insertHyperlinks="0" autoFilter="0"/>
  <mergeCells count="3">
    <mergeCell ref="A2:K2"/>
    <mergeCell ref="A21:C21"/>
    <mergeCell ref="B7:B20"/>
  </mergeCells>
  <pageMargins left="0.75" right="0.75" top="1" bottom="1" header="0.5" footer="0.5"/>
  <pageSetup paperSize="9" orientation="landscape"/>
  <headerFooter/>
  <ignoredErrors>
    <ignoredError sqref="F21"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abSelected="1" zoomScaleSheetLayoutView="80" workbookViewId="0">
      <pane ySplit="4" topLeftCell="A5" activePane="bottomLeft" state="frozen"/>
      <selection/>
      <selection pane="bottomLeft" activeCell="H29" sqref="H29"/>
    </sheetView>
  </sheetViews>
  <sheetFormatPr defaultColWidth="9" defaultRowHeight="13.5"/>
  <cols>
    <col min="1" max="1" width="4.875" style="47" customWidth="1"/>
    <col min="2" max="2" width="9.875" style="47" customWidth="1"/>
    <col min="3" max="3" width="16.2583333333333" style="49" customWidth="1"/>
    <col min="4" max="4" width="14" style="47" customWidth="1"/>
    <col min="5" max="5" width="15.625" style="47" customWidth="1"/>
    <col min="6" max="6" width="13.375" style="47" customWidth="1"/>
    <col min="7" max="7" width="47.7416666666667" style="49" customWidth="1"/>
    <col min="8" max="8" width="78.375" style="50" customWidth="1"/>
    <col min="9" max="9" width="9" style="47"/>
    <col min="10" max="10" width="24.625" style="47" customWidth="1"/>
    <col min="11" max="13" width="9.375" style="47"/>
    <col min="14" max="16384" width="9" style="47"/>
  </cols>
  <sheetData>
    <row r="1" customHeight="1" spans="3:3">
      <c r="C1" s="49" t="s">
        <v>33</v>
      </c>
    </row>
    <row r="2" ht="37.5" customHeight="1" spans="1:8">
      <c r="A2" s="51" t="s">
        <v>34</v>
      </c>
      <c r="B2" s="51"/>
      <c r="C2" s="52"/>
      <c r="D2" s="51"/>
      <c r="E2" s="51"/>
      <c r="F2" s="51"/>
      <c r="G2" s="52"/>
      <c r="H2" s="53"/>
    </row>
    <row r="3" s="46" customFormat="1" ht="31.5" customHeight="1" spans="1:8">
      <c r="A3" s="46" t="s">
        <v>35</v>
      </c>
      <c r="C3" s="54" t="s">
        <v>2</v>
      </c>
      <c r="D3" s="54"/>
      <c r="E3" s="54"/>
      <c r="G3" s="54" t="s">
        <v>3</v>
      </c>
      <c r="H3" s="46" t="s">
        <v>36</v>
      </c>
    </row>
    <row r="4" ht="29.25" customHeight="1" spans="1:8">
      <c r="A4" s="55" t="s">
        <v>4</v>
      </c>
      <c r="B4" s="56" t="s">
        <v>37</v>
      </c>
      <c r="C4" s="56" t="s">
        <v>5</v>
      </c>
      <c r="D4" s="55" t="s">
        <v>12</v>
      </c>
      <c r="E4" s="55" t="s">
        <v>38</v>
      </c>
      <c r="F4" s="55" t="s">
        <v>39</v>
      </c>
      <c r="G4" s="56" t="s">
        <v>40</v>
      </c>
      <c r="H4" s="55" t="s">
        <v>41</v>
      </c>
    </row>
    <row r="5" ht="43.5" customHeight="1" spans="1:8">
      <c r="A5" s="57">
        <v>1</v>
      </c>
      <c r="B5" s="58" t="s">
        <v>42</v>
      </c>
      <c r="C5" s="58" t="s">
        <v>15</v>
      </c>
      <c r="D5" s="59">
        <f>SUM(E5:E6)</f>
        <v>906.55</v>
      </c>
      <c r="E5" s="60">
        <v>517</v>
      </c>
      <c r="F5" s="61" t="s">
        <v>43</v>
      </c>
      <c r="G5" s="62" t="s">
        <v>44</v>
      </c>
      <c r="H5" s="63" t="s">
        <v>45</v>
      </c>
    </row>
    <row r="6" ht="55.5" customHeight="1" spans="1:8">
      <c r="A6" s="57"/>
      <c r="B6" s="58"/>
      <c r="C6" s="58"/>
      <c r="D6" s="59"/>
      <c r="E6" s="60">
        <v>389.55</v>
      </c>
      <c r="F6" s="61"/>
      <c r="G6" s="62" t="s">
        <v>46</v>
      </c>
      <c r="H6" s="63" t="s">
        <v>47</v>
      </c>
    </row>
    <row r="7" ht="84" customHeight="1" spans="1:8">
      <c r="A7" s="57"/>
      <c r="B7" s="58"/>
      <c r="C7" s="58"/>
      <c r="D7" s="59">
        <v>820.6</v>
      </c>
      <c r="E7" s="60">
        <v>820.6</v>
      </c>
      <c r="F7" s="61" t="s">
        <v>48</v>
      </c>
      <c r="G7" s="62" t="s">
        <v>49</v>
      </c>
      <c r="H7" s="63" t="s">
        <v>50</v>
      </c>
    </row>
    <row r="8" s="47" customFormat="1" ht="53.25" customHeight="1" spans="1:9">
      <c r="A8" s="57"/>
      <c r="B8" s="58"/>
      <c r="C8" s="58"/>
      <c r="D8" s="60">
        <v>1513.2</v>
      </c>
      <c r="E8" s="60">
        <v>1513.2</v>
      </c>
      <c r="F8" s="64" t="s">
        <v>51</v>
      </c>
      <c r="G8" s="65" t="s">
        <v>52</v>
      </c>
      <c r="H8" s="66" t="s">
        <v>53</v>
      </c>
      <c r="I8" s="47">
        <f>SUM(E5:E8)</f>
        <v>3240.35</v>
      </c>
    </row>
    <row r="9" ht="94.5" spans="1:8">
      <c r="A9" s="64">
        <v>3</v>
      </c>
      <c r="B9" s="65" t="s">
        <v>42</v>
      </c>
      <c r="C9" s="65" t="s">
        <v>54</v>
      </c>
      <c r="D9" s="60">
        <f>SUM(E9:E10)</f>
        <v>10500</v>
      </c>
      <c r="E9" s="60">
        <v>4500</v>
      </c>
      <c r="F9" s="61" t="s">
        <v>43</v>
      </c>
      <c r="G9" s="62" t="s">
        <v>55</v>
      </c>
      <c r="H9" s="63" t="s">
        <v>56</v>
      </c>
    </row>
    <row r="10" ht="66" customHeight="1" spans="1:8">
      <c r="A10" s="64"/>
      <c r="B10" s="65"/>
      <c r="C10" s="65"/>
      <c r="D10" s="60"/>
      <c r="E10" s="60">
        <v>6000</v>
      </c>
      <c r="F10" s="61"/>
      <c r="G10" s="62" t="s">
        <v>57</v>
      </c>
      <c r="H10" s="63" t="s">
        <v>58</v>
      </c>
    </row>
    <row r="11" ht="114" customHeight="1" spans="1:8">
      <c r="A11" s="64"/>
      <c r="B11" s="65"/>
      <c r="C11" s="65"/>
      <c r="D11" s="60">
        <v>20060.87</v>
      </c>
      <c r="E11" s="60">
        <v>20060.87</v>
      </c>
      <c r="F11" s="61" t="s">
        <v>59</v>
      </c>
      <c r="G11" s="62" t="s">
        <v>60</v>
      </c>
      <c r="H11" s="63" t="s">
        <v>61</v>
      </c>
    </row>
    <row r="12" ht="27" customHeight="1" spans="1:10">
      <c r="A12" s="64"/>
      <c r="B12" s="65"/>
      <c r="C12" s="65"/>
      <c r="D12" s="60">
        <v>8000</v>
      </c>
      <c r="E12" s="60">
        <v>8000</v>
      </c>
      <c r="F12" s="64" t="s">
        <v>51</v>
      </c>
      <c r="G12" s="65" t="s">
        <v>62</v>
      </c>
      <c r="H12" s="67" t="s">
        <v>63</v>
      </c>
      <c r="J12" s="47">
        <f>SUM(E9:E12)</f>
        <v>38560.87</v>
      </c>
    </row>
    <row r="13" s="48" customFormat="1" ht="54" spans="1:8">
      <c r="A13" s="68"/>
      <c r="B13" s="69" t="s">
        <v>64</v>
      </c>
      <c r="C13" s="69" t="s">
        <v>65</v>
      </c>
      <c r="D13" s="70">
        <v>682.03</v>
      </c>
      <c r="E13" s="70">
        <v>682.03</v>
      </c>
      <c r="F13" s="68" t="s">
        <v>66</v>
      </c>
      <c r="G13" s="69" t="s">
        <v>67</v>
      </c>
      <c r="H13" s="71" t="s">
        <v>68</v>
      </c>
    </row>
    <row r="14" s="48" customFormat="1" ht="81" spans="1:8">
      <c r="A14" s="68"/>
      <c r="B14" s="69" t="s">
        <v>69</v>
      </c>
      <c r="C14" s="69" t="s">
        <v>70</v>
      </c>
      <c r="D14" s="70">
        <v>1181.75</v>
      </c>
      <c r="E14" s="70">
        <v>1181.75</v>
      </c>
      <c r="F14" s="68" t="s">
        <v>71</v>
      </c>
      <c r="G14" s="69" t="s">
        <v>72</v>
      </c>
      <c r="H14" s="71" t="s">
        <v>73</v>
      </c>
    </row>
    <row r="15" s="48" customFormat="1" ht="67.5" spans="1:8">
      <c r="A15" s="68"/>
      <c r="B15" s="69" t="s">
        <v>69</v>
      </c>
      <c r="C15" s="69" t="s">
        <v>74</v>
      </c>
      <c r="D15" s="70">
        <v>2783</v>
      </c>
      <c r="E15" s="70">
        <v>2783</v>
      </c>
      <c r="F15" s="68" t="s">
        <v>71</v>
      </c>
      <c r="G15" s="69" t="s">
        <v>72</v>
      </c>
      <c r="H15" s="71" t="s">
        <v>75</v>
      </c>
    </row>
    <row r="16" ht="63" customHeight="1" spans="1:8">
      <c r="A16" s="68"/>
      <c r="B16" s="69" t="s">
        <v>76</v>
      </c>
      <c r="C16" s="69" t="s">
        <v>77</v>
      </c>
      <c r="D16" s="70">
        <v>9867</v>
      </c>
      <c r="E16" s="60">
        <v>9867</v>
      </c>
      <c r="F16" s="64" t="s">
        <v>48</v>
      </c>
      <c r="G16" s="65" t="s">
        <v>78</v>
      </c>
      <c r="H16" s="66" t="s">
        <v>79</v>
      </c>
    </row>
    <row r="17" ht="252" customHeight="1" spans="1:8">
      <c r="A17" s="64"/>
      <c r="B17" s="72" t="s">
        <v>42</v>
      </c>
      <c r="C17" s="73" t="s">
        <v>80</v>
      </c>
      <c r="D17" s="60">
        <v>4461.09</v>
      </c>
      <c r="E17" s="60">
        <v>4461.09</v>
      </c>
      <c r="F17" s="64" t="s">
        <v>81</v>
      </c>
      <c r="G17" s="65" t="s">
        <v>82</v>
      </c>
      <c r="H17" s="74" t="s">
        <v>83</v>
      </c>
    </row>
    <row r="18" ht="351" spans="1:8">
      <c r="A18" s="64"/>
      <c r="B18" s="72" t="s">
        <v>84</v>
      </c>
      <c r="C18" s="72" t="s">
        <v>85</v>
      </c>
      <c r="D18" s="60">
        <v>1126.19</v>
      </c>
      <c r="E18" s="60">
        <v>1126.19</v>
      </c>
      <c r="F18" s="64" t="s">
        <v>86</v>
      </c>
      <c r="G18" s="65" t="s">
        <v>87</v>
      </c>
      <c r="H18" s="66" t="s">
        <v>88</v>
      </c>
    </row>
    <row r="19" ht="67.5" spans="1:8">
      <c r="A19" s="75"/>
      <c r="B19" s="73" t="s">
        <v>89</v>
      </c>
      <c r="C19" s="72" t="s">
        <v>27</v>
      </c>
      <c r="D19" s="76">
        <v>1479.04</v>
      </c>
      <c r="E19" s="76">
        <v>1479.04</v>
      </c>
      <c r="F19" s="75" t="s">
        <v>51</v>
      </c>
      <c r="G19" s="73" t="s">
        <v>90</v>
      </c>
      <c r="H19" s="77" t="s">
        <v>91</v>
      </c>
    </row>
    <row r="20" ht="46" customHeight="1" spans="1:8">
      <c r="A20" s="64" t="s">
        <v>92</v>
      </c>
      <c r="B20" s="64"/>
      <c r="C20" s="64"/>
      <c r="D20" s="78">
        <f>SUM(D5:D19)</f>
        <v>63381.32</v>
      </c>
      <c r="E20" s="78">
        <f>SUM(E5:E19)</f>
        <v>63381.32</v>
      </c>
      <c r="F20" s="64"/>
      <c r="G20" s="65"/>
      <c r="H20" s="67"/>
    </row>
    <row r="21" ht="69" customHeight="1" spans="1:8">
      <c r="A21" s="79" t="s">
        <v>93</v>
      </c>
      <c r="B21" s="80"/>
      <c r="C21" s="80"/>
      <c r="D21" s="80"/>
      <c r="E21" s="80"/>
      <c r="F21" s="80"/>
      <c r="G21" s="80"/>
      <c r="H21" s="80"/>
    </row>
    <row r="23" spans="8:8">
      <c r="H23" s="81"/>
    </row>
    <row r="24" spans="8:8">
      <c r="H24" s="81"/>
    </row>
    <row r="27" spans="8:8">
      <c r="H27" s="81"/>
    </row>
    <row r="29" spans="8:8">
      <c r="H29" s="81"/>
    </row>
    <row r="31" spans="8:8">
      <c r="H31" s="81"/>
    </row>
    <row r="33" spans="8:8">
      <c r="H33" s="81"/>
    </row>
  </sheetData>
  <sheetProtection formatCells="0" insertHyperlinks="0" autoFilter="0"/>
  <mergeCells count="14">
    <mergeCell ref="A2:H2"/>
    <mergeCell ref="C3:E3"/>
    <mergeCell ref="A20:C20"/>
    <mergeCell ref="A21:H21"/>
    <mergeCell ref="A5:A8"/>
    <mergeCell ref="A9:A12"/>
    <mergeCell ref="B5:B8"/>
    <mergeCell ref="B9:B12"/>
    <mergeCell ref="C5:C8"/>
    <mergeCell ref="C9:C12"/>
    <mergeCell ref="D5:D6"/>
    <mergeCell ref="D9:D10"/>
    <mergeCell ref="F5:F6"/>
    <mergeCell ref="F9:F10"/>
  </mergeCells>
  <pageMargins left="0.751388888888889" right="0.511805555555556" top="1" bottom="0.432638888888889"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D13" sqref="D13"/>
    </sheetView>
  </sheetViews>
  <sheetFormatPr defaultColWidth="9" defaultRowHeight="13.5" outlineLevelCol="4"/>
  <cols>
    <col min="1" max="1" width="9" style="13"/>
    <col min="2" max="2" width="91.875" style="14" customWidth="1"/>
    <col min="3" max="3" width="13.2583333333333" style="11" customWidth="1"/>
    <col min="4" max="4" width="44.625" style="11" customWidth="1"/>
    <col min="5" max="5" width="37.7583333333333" style="14" customWidth="1"/>
    <col min="6" max="16383" width="9" style="11"/>
  </cols>
  <sheetData>
    <row r="1" spans="2:2">
      <c r="B1" s="14" t="s">
        <v>94</v>
      </c>
    </row>
    <row r="2" s="11" customFormat="1" ht="30.75" customHeight="1" spans="1:5">
      <c r="A2" s="15" t="s">
        <v>95</v>
      </c>
      <c r="B2" s="15"/>
      <c r="C2" s="15"/>
      <c r="D2" s="15"/>
      <c r="E2" s="15"/>
    </row>
    <row r="3" s="12" customFormat="1" ht="24" customHeight="1" spans="1:5">
      <c r="A3" s="16"/>
      <c r="B3" s="17" t="s">
        <v>2</v>
      </c>
      <c r="C3" s="18"/>
      <c r="D3" s="19" t="s">
        <v>3</v>
      </c>
      <c r="E3" s="20" t="s">
        <v>36</v>
      </c>
    </row>
    <row r="4" s="11" customFormat="1" ht="28.5" customHeight="1" spans="1:5">
      <c r="A4" s="21" t="s">
        <v>4</v>
      </c>
      <c r="B4" s="22" t="s">
        <v>5</v>
      </c>
      <c r="C4" s="21" t="s">
        <v>10</v>
      </c>
      <c r="D4" s="21" t="s">
        <v>96</v>
      </c>
      <c r="E4" s="22" t="s">
        <v>97</v>
      </c>
    </row>
    <row r="5" s="11" customFormat="1" ht="50.25" customHeight="1" spans="1:5">
      <c r="A5" s="23">
        <v>1</v>
      </c>
      <c r="B5" s="24" t="s">
        <v>98</v>
      </c>
      <c r="C5" s="25">
        <v>3240.35</v>
      </c>
      <c r="D5" s="26" t="s">
        <v>99</v>
      </c>
      <c r="E5" s="27" t="s">
        <v>100</v>
      </c>
    </row>
    <row r="6" s="11" customFormat="1" ht="45.75" customHeight="1" spans="1:5">
      <c r="A6" s="23">
        <v>2</v>
      </c>
      <c r="B6" s="28" t="s">
        <v>101</v>
      </c>
      <c r="C6" s="29">
        <v>38560.87</v>
      </c>
      <c r="D6" s="30" t="s">
        <v>102</v>
      </c>
      <c r="E6" s="27" t="s">
        <v>100</v>
      </c>
    </row>
    <row r="7" s="11" customFormat="1" ht="26.25" customHeight="1" spans="1:5">
      <c r="A7" s="23">
        <v>3</v>
      </c>
      <c r="B7" s="24" t="s">
        <v>103</v>
      </c>
      <c r="C7" s="25">
        <v>9867</v>
      </c>
      <c r="D7" s="26" t="s">
        <v>104</v>
      </c>
      <c r="E7" s="27" t="s">
        <v>100</v>
      </c>
    </row>
    <row r="8" s="11" customFormat="1" ht="26.25" customHeight="1" spans="1:5">
      <c r="A8" s="23">
        <v>4</v>
      </c>
      <c r="B8" s="31" t="s">
        <v>65</v>
      </c>
      <c r="C8" s="29">
        <v>682.03</v>
      </c>
      <c r="D8" s="30" t="s">
        <v>67</v>
      </c>
      <c r="E8" s="27" t="s">
        <v>105</v>
      </c>
    </row>
    <row r="9" s="11" customFormat="1" ht="48" customHeight="1" spans="1:5">
      <c r="A9" s="23">
        <v>5</v>
      </c>
      <c r="B9" s="32" t="s">
        <v>106</v>
      </c>
      <c r="C9" s="29">
        <v>1181.75</v>
      </c>
      <c r="D9" s="30" t="s">
        <v>107</v>
      </c>
      <c r="E9" s="27" t="s">
        <v>100</v>
      </c>
    </row>
    <row r="10" s="11" customFormat="1" ht="26.25" customHeight="1" spans="1:5">
      <c r="A10" s="23">
        <v>6</v>
      </c>
      <c r="B10" s="33" t="s">
        <v>74</v>
      </c>
      <c r="C10" s="34">
        <v>2783</v>
      </c>
      <c r="D10" s="35" t="s">
        <v>107</v>
      </c>
      <c r="E10" s="27" t="s">
        <v>100</v>
      </c>
    </row>
    <row r="11" s="11" customFormat="1" ht="26.25" customHeight="1" spans="1:5">
      <c r="A11" s="23">
        <v>7</v>
      </c>
      <c r="B11" s="28" t="s">
        <v>27</v>
      </c>
      <c r="C11" s="36">
        <v>1811.85</v>
      </c>
      <c r="D11" s="35" t="s">
        <v>108</v>
      </c>
      <c r="E11" s="27" t="s">
        <v>100</v>
      </c>
    </row>
    <row r="12" s="11" customFormat="1" ht="26.25" customHeight="1" spans="1:5">
      <c r="A12" s="23">
        <v>8</v>
      </c>
      <c r="B12" s="37" t="s">
        <v>109</v>
      </c>
      <c r="C12" s="38">
        <v>1126.19</v>
      </c>
      <c r="D12" s="39" t="s">
        <v>108</v>
      </c>
      <c r="E12" s="27" t="s">
        <v>100</v>
      </c>
    </row>
    <row r="13" s="11" customFormat="1" ht="26.25" customHeight="1" spans="1:5">
      <c r="A13" s="23">
        <v>9</v>
      </c>
      <c r="B13" s="32" t="s">
        <v>80</v>
      </c>
      <c r="C13" s="29">
        <v>4462.18</v>
      </c>
      <c r="D13" s="30" t="s">
        <v>110</v>
      </c>
      <c r="E13" s="27" t="s">
        <v>100</v>
      </c>
    </row>
    <row r="14" s="11" customFormat="1" ht="26.25" customHeight="1" spans="1:5">
      <c r="A14" s="40" t="s">
        <v>32</v>
      </c>
      <c r="B14" s="41"/>
      <c r="C14" s="42">
        <f>SUM(C5:C13)</f>
        <v>63715.22</v>
      </c>
      <c r="D14" s="43"/>
      <c r="E14" s="44"/>
    </row>
    <row r="15" s="11" customFormat="1" spans="1:5">
      <c r="A15" s="13"/>
      <c r="B15" s="14"/>
      <c r="C15" s="45"/>
      <c r="E15" s="14"/>
    </row>
  </sheetData>
  <sheetProtection formatCells="0" insertHyperlinks="0" autoFilter="0"/>
  <mergeCells count="2">
    <mergeCell ref="A2:E2"/>
    <mergeCell ref="A14:B14"/>
  </mergeCells>
  <pageMargins left="1.14173228346457" right="0.748031496062992" top="0.984251968503937" bottom="0.984251968503937" header="0.511811023622047" footer="0.511811023622047"/>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1" sqref="A1"/>
    </sheetView>
  </sheetViews>
  <sheetFormatPr defaultColWidth="9" defaultRowHeight="13.5" outlineLevelCol="7"/>
  <cols>
    <col min="5" max="5" width="17.125" customWidth="1"/>
    <col min="7" max="7" width="32.375" customWidth="1"/>
    <col min="8" max="8" width="96.625" customWidth="1"/>
  </cols>
  <sheetData>
    <row r="1" ht="28.5" spans="1:8">
      <c r="A1" s="1" t="s">
        <v>4</v>
      </c>
      <c r="B1" s="2" t="s">
        <v>37</v>
      </c>
      <c r="C1" s="2" t="s">
        <v>5</v>
      </c>
      <c r="D1" s="3" t="s">
        <v>12</v>
      </c>
      <c r="E1" s="3" t="s">
        <v>38</v>
      </c>
      <c r="F1" s="3" t="s">
        <v>39</v>
      </c>
      <c r="G1" s="2" t="s">
        <v>40</v>
      </c>
      <c r="H1" s="3" t="s">
        <v>41</v>
      </c>
    </row>
    <row r="2" ht="33" customHeight="1" spans="1:8">
      <c r="A2" s="4">
        <v>1</v>
      </c>
      <c r="B2" s="5" t="s">
        <v>111</v>
      </c>
      <c r="C2" s="5" t="s">
        <v>15</v>
      </c>
      <c r="D2" s="4">
        <v>18182.6</v>
      </c>
      <c r="E2" s="6">
        <v>4000</v>
      </c>
      <c r="F2" s="7" t="s">
        <v>112</v>
      </c>
      <c r="G2" s="8" t="s">
        <v>113</v>
      </c>
      <c r="H2" s="8" t="s">
        <v>114</v>
      </c>
    </row>
    <row r="3" ht="27" spans="1:8">
      <c r="A3" s="4"/>
      <c r="B3" s="5"/>
      <c r="C3" s="5"/>
      <c r="D3" s="4"/>
      <c r="E3" s="6">
        <v>2000</v>
      </c>
      <c r="F3" s="7" t="s">
        <v>115</v>
      </c>
      <c r="G3" s="8" t="s">
        <v>116</v>
      </c>
      <c r="H3" s="8" t="s">
        <v>117</v>
      </c>
    </row>
    <row r="4" ht="64.5" customHeight="1" spans="1:8">
      <c r="A4" s="4"/>
      <c r="B4" s="5"/>
      <c r="C4" s="5"/>
      <c r="D4" s="4"/>
      <c r="E4" s="6">
        <v>4030.6</v>
      </c>
      <c r="F4" s="7" t="s">
        <v>118</v>
      </c>
      <c r="G4" s="8" t="s">
        <v>119</v>
      </c>
      <c r="H4" s="8" t="s">
        <v>120</v>
      </c>
    </row>
    <row r="5" spans="1:8">
      <c r="A5" s="4"/>
      <c r="B5" s="5"/>
      <c r="C5" s="5"/>
      <c r="D5" s="4"/>
      <c r="E5" s="6">
        <v>260</v>
      </c>
      <c r="F5" s="7" t="s">
        <v>121</v>
      </c>
      <c r="G5" s="8" t="s">
        <v>122</v>
      </c>
      <c r="H5" s="8" t="s">
        <v>123</v>
      </c>
    </row>
    <row r="6" spans="1:8">
      <c r="A6" s="4"/>
      <c r="B6" s="5"/>
      <c r="C6" s="5"/>
      <c r="D6" s="4"/>
      <c r="E6" s="6">
        <v>3000</v>
      </c>
      <c r="F6" s="7" t="s">
        <v>124</v>
      </c>
      <c r="G6" s="8" t="s">
        <v>125</v>
      </c>
      <c r="H6" s="8" t="s">
        <v>126</v>
      </c>
    </row>
    <row r="7" ht="58.5" customHeight="1" spans="1:8">
      <c r="A7" s="4"/>
      <c r="B7" s="5"/>
      <c r="C7" s="5"/>
      <c r="D7" s="4"/>
      <c r="E7" s="6">
        <v>3396</v>
      </c>
      <c r="F7" s="7" t="s">
        <v>127</v>
      </c>
      <c r="G7" s="8" t="s">
        <v>128</v>
      </c>
      <c r="H7" s="8" t="s">
        <v>129</v>
      </c>
    </row>
    <row r="8" ht="40.5" spans="1:8">
      <c r="A8" s="4"/>
      <c r="B8" s="5"/>
      <c r="C8" s="5"/>
      <c r="D8" s="4"/>
      <c r="E8" s="6">
        <v>1496</v>
      </c>
      <c r="F8" s="7" t="s">
        <v>124</v>
      </c>
      <c r="G8" s="8" t="s">
        <v>130</v>
      </c>
      <c r="H8" s="8" t="s">
        <v>131</v>
      </c>
    </row>
    <row r="9" ht="96" customHeight="1" spans="1:8">
      <c r="A9" s="4">
        <v>2</v>
      </c>
      <c r="B9" s="9" t="s">
        <v>111</v>
      </c>
      <c r="C9" s="9" t="s">
        <v>132</v>
      </c>
      <c r="D9" s="10">
        <v>81460</v>
      </c>
      <c r="E9" s="6">
        <v>81460</v>
      </c>
      <c r="F9" s="7" t="s">
        <v>133</v>
      </c>
      <c r="G9" s="8" t="s">
        <v>134</v>
      </c>
      <c r="H9" s="8" t="s">
        <v>135</v>
      </c>
    </row>
  </sheetData>
  <sheetProtection formatCells="0" insertHyperlinks="0" autoFilter="0"/>
  <mergeCells count="4">
    <mergeCell ref="A2:A8"/>
    <mergeCell ref="B2:B8"/>
    <mergeCell ref="C2:C8"/>
    <mergeCell ref="D2:D8"/>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1 " 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P r o p s   s h e e t S t i d = " 6 "   i n t e r l i n e O n O f f = " 0 "   i n t e r l i n e C o l o r = " 0 "   i s D b S h e e t = " 0 "   i s D a s h B o a r d S h e e t = " 0 "   i s D b D a s h B o a r d S h e e t = " 0 "   i s F l e x P a p e r S h e e t = " 0 " > < c e l l p r o t e c t i o n / > < a p p E t D b R e l a t i o n s / > < / w o S h e e t P r o p s > < w o S h e e t P r o p s   s h e e t S t i d = " 1 3 " 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1 " / > < p i x e l a t o r L i s t   s h e e t S t i d = " 5 " / > < p i x e l a t o r L i s t   s h e e t S t i d = " 6 " / > < p i x e l a t o r L i s t   s h e e t S t i d = " 1 3 " / > < p i x e l a t o r L i s t   s h e e t S t i d = " 1 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HP</Company>
  <Application>WPS Office WWO_wpscloud_20250219182124-fcb3e01718</Application>
  <HeadingPairs>
    <vt:vector size="2" baseType="variant">
      <vt:variant>
        <vt:lpstr>工作表</vt:lpstr>
      </vt:variant>
      <vt:variant>
        <vt:i4>4</vt:i4>
      </vt:variant>
    </vt:vector>
  </HeadingPairs>
  <TitlesOfParts>
    <vt:vector size="4" baseType="lpstr">
      <vt:lpstr>收入支出总表（付娆统一填写）</vt:lpstr>
      <vt:lpstr>支出明细表（报销人填写）</vt:lpstr>
      <vt:lpstr>收入明细表（报销人或项目负责人填写）</vt:lpstr>
      <vt:lpstr>填写参考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泽泽</cp:lastModifiedBy>
  <dcterms:created xsi:type="dcterms:W3CDTF">2021-01-23T13:49:00Z</dcterms:created>
  <cp:lastPrinted>2022-09-08T00:33:00Z</cp:lastPrinted>
  <dcterms:modified xsi:type="dcterms:W3CDTF">2025-02-28T09:23:13Z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6C4EF577A48E4BC9BC83CD36F058D4AB_13</vt:lpwstr>
  </property>
</Properties>
</file>